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F177" i="1" l="1"/>
  <c r="G177" i="1"/>
  <c r="H177" i="1"/>
  <c r="I177" i="1"/>
  <c r="J177" i="1"/>
  <c r="F170" i="1"/>
  <c r="G170" i="1"/>
  <c r="H170" i="1"/>
  <c r="I170" i="1"/>
  <c r="J170" i="1"/>
  <c r="F160" i="1"/>
  <c r="G160" i="1"/>
  <c r="H160" i="1"/>
  <c r="I160" i="1"/>
  <c r="J160" i="1"/>
  <c r="G152" i="1"/>
  <c r="H152" i="1"/>
  <c r="I152" i="1"/>
  <c r="J152" i="1"/>
  <c r="F134" i="1"/>
  <c r="J134" i="1"/>
  <c r="I134" i="1"/>
  <c r="H134" i="1"/>
  <c r="G134" i="1"/>
  <c r="F118" i="1"/>
  <c r="I74" i="1"/>
  <c r="G66" i="1"/>
  <c r="J48" i="1"/>
  <c r="H48" i="1"/>
  <c r="G48" i="1"/>
  <c r="F21" i="1"/>
  <c r="G13" i="1"/>
  <c r="H13" i="1"/>
  <c r="I13" i="1"/>
  <c r="J13" i="1"/>
  <c r="F13" i="1"/>
  <c r="F66" i="1"/>
  <c r="J142" i="1"/>
  <c r="I142" i="1"/>
  <c r="H142" i="1"/>
  <c r="G142" i="1"/>
  <c r="F142" i="1"/>
  <c r="B161" i="1"/>
  <c r="A161" i="1"/>
  <c r="F161" i="1"/>
  <c r="B153" i="1"/>
  <c r="A153" i="1"/>
  <c r="A178" i="1"/>
  <c r="B178" i="1"/>
  <c r="F100" i="1"/>
  <c r="B127" i="1"/>
  <c r="A127" i="1"/>
  <c r="J126" i="1"/>
  <c r="I126" i="1"/>
  <c r="H126" i="1"/>
  <c r="G126" i="1"/>
  <c r="F126" i="1"/>
  <c r="F127" i="1" s="1"/>
  <c r="B119" i="1"/>
  <c r="A119" i="1"/>
  <c r="J118" i="1"/>
  <c r="I118" i="1"/>
  <c r="H118" i="1"/>
  <c r="G118" i="1"/>
  <c r="B93" i="1"/>
  <c r="A93" i="1"/>
  <c r="J92" i="1"/>
  <c r="I92" i="1"/>
  <c r="H92" i="1"/>
  <c r="G92" i="1"/>
  <c r="F92" i="1"/>
  <c r="B84" i="1"/>
  <c r="A84" i="1"/>
  <c r="J83" i="1"/>
  <c r="I83" i="1"/>
  <c r="H83" i="1"/>
  <c r="G83" i="1"/>
  <c r="F83" i="1"/>
  <c r="G30" i="1"/>
  <c r="F30" i="1"/>
  <c r="I48" i="1"/>
  <c r="J21" i="1"/>
  <c r="I21" i="1"/>
  <c r="H21" i="1"/>
  <c r="G21" i="1"/>
  <c r="J38" i="1"/>
  <c r="I38" i="1"/>
  <c r="H38" i="1"/>
  <c r="G38" i="1"/>
  <c r="F38" i="1"/>
  <c r="J30" i="1"/>
  <c r="I30" i="1"/>
  <c r="H30" i="1"/>
  <c r="B143" i="1"/>
  <c r="A143" i="1"/>
  <c r="B110" i="1"/>
  <c r="A110" i="1"/>
  <c r="J109" i="1"/>
  <c r="I109" i="1"/>
  <c r="H109" i="1"/>
  <c r="G109" i="1"/>
  <c r="F109" i="1"/>
  <c r="B101" i="1"/>
  <c r="A101" i="1"/>
  <c r="J100" i="1"/>
  <c r="I100" i="1"/>
  <c r="H100" i="1"/>
  <c r="G100" i="1"/>
  <c r="B75" i="1"/>
  <c r="A75" i="1"/>
  <c r="J74" i="1"/>
  <c r="H74" i="1"/>
  <c r="G74" i="1"/>
  <c r="F74" i="1"/>
  <c r="B67" i="1"/>
  <c r="A67" i="1"/>
  <c r="J66" i="1"/>
  <c r="I66" i="1"/>
  <c r="H66" i="1"/>
  <c r="B58" i="1"/>
  <c r="A58" i="1"/>
  <c r="J57" i="1"/>
  <c r="I57" i="1"/>
  <c r="H57" i="1"/>
  <c r="G57" i="1"/>
  <c r="F57" i="1"/>
  <c r="F58" i="1" s="1"/>
  <c r="A50" i="1"/>
  <c r="B39" i="1"/>
  <c r="A39" i="1"/>
  <c r="A31" i="1"/>
  <c r="F178" i="1" l="1"/>
  <c r="J178" i="1"/>
  <c r="H178" i="1"/>
  <c r="H161" i="1"/>
  <c r="J161" i="1"/>
  <c r="G58" i="1"/>
  <c r="I58" i="1"/>
  <c r="H58" i="1"/>
  <c r="J58" i="1"/>
  <c r="J143" i="1"/>
  <c r="F93" i="1"/>
  <c r="H93" i="1"/>
  <c r="J93" i="1"/>
  <c r="G127" i="1"/>
  <c r="I127" i="1"/>
  <c r="I178" i="1"/>
  <c r="G178" i="1"/>
  <c r="G161" i="1"/>
  <c r="I161" i="1"/>
  <c r="F110" i="1"/>
  <c r="G93" i="1"/>
  <c r="I93" i="1"/>
  <c r="H127" i="1"/>
  <c r="J127" i="1"/>
  <c r="F39" i="1"/>
  <c r="H22" i="1"/>
  <c r="J22" i="1"/>
  <c r="I22" i="1"/>
  <c r="G22" i="1"/>
  <c r="F143" i="1"/>
  <c r="H143" i="1"/>
  <c r="G143" i="1"/>
  <c r="I143" i="1"/>
  <c r="F22" i="1"/>
  <c r="H110" i="1"/>
  <c r="J110" i="1"/>
  <c r="I110" i="1"/>
  <c r="G39" i="1"/>
  <c r="J75" i="1"/>
  <c r="I75" i="1"/>
  <c r="H75" i="1"/>
  <c r="F75" i="1"/>
  <c r="I39" i="1"/>
  <c r="H39" i="1"/>
  <c r="J39" i="1"/>
  <c r="G110" i="1"/>
  <c r="G75" i="1"/>
</calcChain>
</file>

<file path=xl/sharedStrings.xml><?xml version="1.0" encoding="utf-8"?>
<sst xmlns="http://schemas.openxmlformats.org/spreadsheetml/2006/main" count="432" uniqueCount="162">
  <si>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</si>
  <si>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</si>
  <si>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</si>
  <si>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</si>
  <si>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</si>
  <si>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</si>
  <si>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</si>
  <si>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</si>
  <si>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</si>
  <si>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</si>
  <si>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</si>
  <si>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</si>
  <si>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</si>
  <si>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</si>
  <si>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</si>
  <si>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</si>
  <si>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</si>
  <si>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</si>
  <si>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</si>
  <si>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</si>
  <si>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</si>
  <si>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</si>
  <si>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</si>
  <si>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</si>
  <si>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</si>
  <si>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</si>
  <si>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</si>
  <si>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</si>
  <si>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итого</t>
  </si>
  <si>
    <t>Вес блюда, г</t>
  </si>
  <si>
    <t>Цена</t>
  </si>
  <si>
    <t>день</t>
  </si>
  <si>
    <t>месяц</t>
  </si>
  <si>
    <t>год</t>
  </si>
  <si>
    <r>
      <rPr>
        <sz val="11"/>
        <rFont val="Calibri"/>
        <family val="2"/>
        <charset val="204"/>
      </rPr>
      <t>60</t>
    </r>
  </si>
  <si>
    <r>
      <rPr>
        <sz val="11"/>
        <rFont val="Calibri"/>
        <family val="2"/>
        <charset val="204"/>
      </rPr>
      <t>90</t>
    </r>
  </si>
  <si>
    <r>
      <rPr>
        <sz val="11"/>
        <rFont val="Calibri"/>
        <family val="2"/>
        <charset val="204"/>
      </rPr>
      <t>200</t>
    </r>
  </si>
  <si>
    <r>
      <rPr>
        <sz val="9"/>
        <rFont val="Calibri"/>
        <family val="2"/>
        <charset val="204"/>
      </rPr>
      <t>0,1</t>
    </r>
  </si>
  <si>
    <r>
      <rPr>
        <sz val="11"/>
        <rFont val="Calibri"/>
        <family val="2"/>
        <charset val="204"/>
      </rPr>
      <t>30</t>
    </r>
  </si>
  <si>
    <r>
      <rPr>
        <b/>
        <sz val="9"/>
        <rFont val="Calibri"/>
        <family val="2"/>
        <charset val="204"/>
      </rPr>
      <t>Фрукт</t>
    </r>
  </si>
  <si>
    <r>
      <rPr>
        <sz val="11"/>
        <rFont val="Calibri"/>
        <family val="2"/>
        <charset val="204"/>
      </rPr>
      <t>100</t>
    </r>
  </si>
  <si>
    <r>
      <rPr>
        <sz val="9"/>
        <rFont val="Calibri"/>
        <family val="2"/>
        <charset val="204"/>
      </rPr>
      <t>пром</t>
    </r>
  </si>
  <si>
    <r>
      <rPr>
        <b/>
        <sz val="9"/>
        <rFont val="Calibri"/>
        <family val="2"/>
        <charset val="204"/>
      </rPr>
      <t>Хлеб пшеничный</t>
    </r>
  </si>
  <si>
    <r>
      <rPr>
        <b/>
        <sz val="9"/>
        <rFont val="Calibri"/>
        <family val="2"/>
        <charset val="204"/>
      </rPr>
      <t>Хлеб ржано- пшеничный</t>
    </r>
  </si>
  <si>
    <t>Бутерброд с сыром</t>
  </si>
  <si>
    <r>
      <rPr>
        <sz val="9"/>
        <rFont val="Calibri"/>
        <family val="2"/>
        <charset val="204"/>
      </rPr>
      <t>0,40</t>
    </r>
  </si>
  <si>
    <r>
      <rPr>
        <sz val="9"/>
        <rFont val="Calibri"/>
        <family val="2"/>
        <charset val="204"/>
      </rPr>
      <t>0,20</t>
    </r>
  </si>
  <si>
    <r>
      <rPr>
        <sz val="9"/>
        <rFont val="Calibri"/>
        <family val="2"/>
        <charset val="204"/>
      </rPr>
      <t>2,30</t>
    </r>
  </si>
  <si>
    <r>
      <rPr>
        <sz val="9"/>
        <rFont val="Calibri"/>
        <family val="2"/>
        <charset val="204"/>
      </rPr>
      <t>70,30</t>
    </r>
  </si>
  <si>
    <r>
      <rPr>
        <b/>
        <sz val="9"/>
        <rFont val="Calibri"/>
        <family val="2"/>
        <charset val="204"/>
      </rPr>
      <t>Хлеб ржано-пшеничный</t>
    </r>
  </si>
  <si>
    <r>
      <rPr>
        <sz val="9"/>
        <rFont val="Calibri"/>
        <family val="2"/>
        <charset val="204"/>
      </rPr>
      <t>2,00</t>
    </r>
  </si>
  <si>
    <r>
      <rPr>
        <sz val="9"/>
        <rFont val="Calibri"/>
        <family val="2"/>
        <charset val="204"/>
      </rPr>
      <t>10,00</t>
    </r>
  </si>
  <si>
    <r>
      <rPr>
        <b/>
        <sz val="11"/>
        <rFont val="Calibri"/>
        <family val="2"/>
        <charset val="204"/>
      </rPr>
      <t>60</t>
    </r>
  </si>
  <si>
    <r>
      <rPr>
        <sz val="9"/>
        <rFont val="Calibri"/>
        <family val="2"/>
        <charset val="204"/>
      </rPr>
      <t>0,5</t>
    </r>
  </si>
  <si>
    <r>
      <rPr>
        <sz val="9"/>
        <rFont val="Calibri"/>
        <family val="2"/>
        <charset val="204"/>
      </rPr>
      <t>1,5</t>
    </r>
  </si>
  <si>
    <r>
      <rPr>
        <sz val="8"/>
        <rFont val="Calibri"/>
        <family val="2"/>
        <charset val="204"/>
      </rPr>
      <t>пром</t>
    </r>
  </si>
  <si>
    <r>
      <rPr>
        <b/>
        <sz val="9"/>
        <rFont val="Calibri"/>
        <family val="2"/>
        <charset val="204"/>
      </rPr>
      <t>0,0</t>
    </r>
  </si>
  <si>
    <r>
      <rPr>
        <b/>
        <sz val="11"/>
        <rFont val="Calibri"/>
        <family val="2"/>
        <charset val="204"/>
      </rPr>
      <t>100</t>
    </r>
  </si>
  <si>
    <r>
      <rPr>
        <b/>
        <sz val="9"/>
        <rFont val="Calibri"/>
        <family val="2"/>
        <charset val="204"/>
      </rPr>
      <t>хлеб ржано-пшеничный</t>
    </r>
  </si>
  <si>
    <t>директор</t>
  </si>
  <si>
    <t>фрукт</t>
  </si>
  <si>
    <r>
      <rPr>
        <sz val="11"/>
        <rFont val="Calibri"/>
        <family val="2"/>
        <charset val="204"/>
      </rPr>
      <t>200</t>
    </r>
  </si>
  <si>
    <t>пром</t>
  </si>
  <si>
    <t>Компот из свежих яблок</t>
  </si>
  <si>
    <t>Рис отварной</t>
  </si>
  <si>
    <t>Фрукт</t>
  </si>
  <si>
    <t>Картофельное пюре</t>
  </si>
  <si>
    <t>Чай с сахаром и лимоном</t>
  </si>
  <si>
    <t>Салат из свеклы отварной</t>
  </si>
  <si>
    <t>Суп лапша с курицей</t>
  </si>
  <si>
    <t>Гуляш</t>
  </si>
  <si>
    <t>Гречка отварная</t>
  </si>
  <si>
    <t>Компот из яблок</t>
  </si>
  <si>
    <t>Хлеб пшеничный</t>
  </si>
  <si>
    <t>Хлеб ржано-пшеничный</t>
  </si>
  <si>
    <t>Тефтели п/ф</t>
  </si>
  <si>
    <t>бутерброд</t>
  </si>
  <si>
    <t>Компот из сухофруктов</t>
  </si>
  <si>
    <t>Огурец свежий в нарезке</t>
  </si>
  <si>
    <t>Суп гороховый</t>
  </si>
  <si>
    <t>Какао</t>
  </si>
  <si>
    <t>Помидоры в нарезке</t>
  </si>
  <si>
    <t>Компот из свежих плодов и ягод</t>
  </si>
  <si>
    <r>
      <rPr>
        <b/>
        <sz val="11"/>
        <rFont val="Calibri"/>
        <family val="2"/>
        <charset val="204"/>
      </rPr>
      <t>200</t>
    </r>
  </si>
  <si>
    <t>Макароны отварные</t>
  </si>
  <si>
    <t>гор. блюдо</t>
  </si>
  <si>
    <t>Суп "Свекольник"</t>
  </si>
  <si>
    <r>
      <rPr>
        <b/>
        <sz val="10"/>
        <rFont val="Calibri"/>
        <family val="2"/>
        <charset val="204"/>
      </rPr>
      <t>Хлеб ржано-пшеничный</t>
    </r>
  </si>
  <si>
    <t xml:space="preserve">   гарнир</t>
  </si>
  <si>
    <t xml:space="preserve">   напиток</t>
  </si>
  <si>
    <t>обед</t>
  </si>
  <si>
    <t>Кофейный напиток c молоком</t>
  </si>
  <si>
    <t>Булочка бутербродная</t>
  </si>
  <si>
    <t>Масло порционное</t>
  </si>
  <si>
    <t>Каша "Дружба"  молочная</t>
  </si>
  <si>
    <t>Хлеб пшеничный, хлеб ржано-пшеничный</t>
  </si>
  <si>
    <t>Салат из свежих помидор и огурцов</t>
  </si>
  <si>
    <t>Борщ с капустой и картофелем</t>
  </si>
  <si>
    <t>п/ф</t>
  </si>
  <si>
    <t>Котлета домашняя</t>
  </si>
  <si>
    <t>Картофеьное пюре/ капуста тушёная</t>
  </si>
  <si>
    <t>299/708</t>
  </si>
  <si>
    <t>сок</t>
  </si>
  <si>
    <t>Сок абрикосовый</t>
  </si>
  <si>
    <t>Хлеб ржано- пшеничный</t>
  </si>
  <si>
    <t>Огурцы в нарезке свежие</t>
  </si>
  <si>
    <t>Суп рассольник "Ленинградский"</t>
  </si>
  <si>
    <t>Курица отварная</t>
  </si>
  <si>
    <t>Масло сливочное порциями</t>
  </si>
  <si>
    <t>Каша манная молочная</t>
  </si>
  <si>
    <t xml:space="preserve">Сыр твердых сортов  в нарезке        </t>
  </si>
  <si>
    <t>Кофейный напиток с молоком</t>
  </si>
  <si>
    <t>Хлеб  ржано-пшеничный</t>
  </si>
  <si>
    <t>Нарезка из свежих помидор</t>
  </si>
  <si>
    <t>Рыба тушеная в томате с овощами</t>
  </si>
  <si>
    <t>Компот из цитрусовых</t>
  </si>
  <si>
    <t>3х в</t>
  </si>
  <si>
    <t>Сыр твердых сортов (нарезка)</t>
  </si>
  <si>
    <t>Каша молочная кукурузная</t>
  </si>
  <si>
    <t>Сдоба</t>
  </si>
  <si>
    <t>Хлеб  ржано пшеничный</t>
  </si>
  <si>
    <t>Помидоры нарезка</t>
  </si>
  <si>
    <t>Суп с макараноми</t>
  </si>
  <si>
    <t>4х в</t>
  </si>
  <si>
    <t>Щи со свежей капустой</t>
  </si>
  <si>
    <t>Котлета куринная</t>
  </si>
  <si>
    <t>Каша перловая рассыпчатая</t>
  </si>
  <si>
    <t>5х в</t>
  </si>
  <si>
    <t>Ватрушка</t>
  </si>
  <si>
    <t>Каша рисовая молочная</t>
  </si>
  <si>
    <t>Салат из свежих  огурцов</t>
  </si>
  <si>
    <t>Наггетсы</t>
  </si>
  <si>
    <t>6х в</t>
  </si>
  <si>
    <t>Огурец свежий (нарезка)</t>
  </si>
  <si>
    <t>Котлета рыбная</t>
  </si>
  <si>
    <t>Чай с сахаром</t>
  </si>
  <si>
    <t>Овощи в нарезке (огурец)</t>
  </si>
  <si>
    <t>Суп крестьянский с крупой (рис)</t>
  </si>
  <si>
    <t>Курица тушёная</t>
  </si>
  <si>
    <t>7х в</t>
  </si>
  <si>
    <t>Каша манныя молочная</t>
  </si>
  <si>
    <t>Помидоры свежие в нарезке</t>
  </si>
  <si>
    <t>Суп картофельный с рыбными консервами (сайра)</t>
  </si>
  <si>
    <t>Тефтели</t>
  </si>
  <si>
    <t>Компот из яблок  и вишни</t>
  </si>
  <si>
    <t>8х в</t>
  </si>
  <si>
    <t>Чай с  лимоном и сахарам</t>
  </si>
  <si>
    <t>Салат из помидор и огурцов</t>
  </si>
  <si>
    <t>9х в</t>
  </si>
  <si>
    <t>Масло сливочное  ( порциями )</t>
  </si>
  <si>
    <t>Сыр твердых сортов  (нарезка)</t>
  </si>
  <si>
    <t xml:space="preserve">Каша пшённая молочная </t>
  </si>
  <si>
    <t xml:space="preserve">Чай с сахаром </t>
  </si>
  <si>
    <t>Суп  с  крупой</t>
  </si>
  <si>
    <t>Плов с курицей</t>
  </si>
  <si>
    <t>Чай с  лимоном и сахаром</t>
  </si>
  <si>
    <t>10х в</t>
  </si>
  <si>
    <t>1х в</t>
  </si>
  <si>
    <t>2х в</t>
  </si>
  <si>
    <t>Горошница</t>
  </si>
  <si>
    <t>МБОУ "СОШ №20 "</t>
  </si>
  <si>
    <t>Рекасон О.В.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</si>
</sst>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3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9"/>
      <name val="Calibri"/>
      <family val="2"/>
      <charset val="204"/>
    </font>
    <font>
      <sz val="11"/>
      <name val="Calibri"/>
      <family val="2"/>
      <charset val="204"/>
    </font>
    <font>
      <sz val="9"/>
      <name val="Calibri"/>
      <family val="2"/>
      <charset val="204"/>
    </font>
    <font>
      <sz val="8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b/>
      <sz val="11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b/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9"/>
      <name val="Calibri"/>
      <family val="2"/>
      <charset val="204"/>
    </font>
    <font>
      <sz val="9"/>
      <name val="Calibri"/>
      <family val="2"/>
      <charset val="204"/>
    </font>
    <font>
      <sz val="11"/>
      <name val="Calibri"/>
      <family val="2"/>
      <charset val="204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8"/>
      <color rgb="FF2D2D2D"/>
      <name val="Arial"/>
      <family val="2"/>
      <charset val="204"/>
    </font>
    <font>
      <sz val="9"/>
      <color rgb="FF2D2D2D"/>
      <name val="Arial"/>
      <family val="2"/>
      <charset val="204"/>
    </font>
    <font>
      <sz val="10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4659260841701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25">
    <xf numFmtId="0" fontId="0" fillId="0" borderId="0" xfId="0"/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7" fillId="0" borderId="0" xfId="0" applyFont="1" applyAlignment="1">
      <alignment horizontal="right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0" fillId="0" borderId="14" xfId="0" applyBorder="1"/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3" borderId="18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7" fillId="2" borderId="2" xfId="0" applyFont="1" applyFill="1" applyBorder="1" applyProtection="1">
      <protection locked="0"/>
    </xf>
    <xf numFmtId="0" fontId="7" fillId="2" borderId="2" xfId="0" applyFont="1" applyFill="1" applyBorder="1" applyAlignment="1" applyProtection="1">
      <alignment horizontal="center" vertical="top" wrapText="1"/>
      <protection locked="0"/>
    </xf>
    <xf numFmtId="0" fontId="15" fillId="0" borderId="0" xfId="0" applyFont="1" applyAlignment="1">
      <alignment horizontal="center" vertical="top"/>
    </xf>
    <xf numFmtId="1" fontId="7" fillId="2" borderId="4" xfId="0" applyNumberFormat="1" applyFont="1" applyFill="1" applyBorder="1" applyAlignment="1" applyProtection="1">
      <alignment horizontal="center"/>
      <protection locked="0"/>
    </xf>
    <xf numFmtId="1" fontId="7" fillId="2" borderId="2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horizontal="left"/>
    </xf>
    <xf numFmtId="0" fontId="0" fillId="0" borderId="20" xfId="0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 indent="1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16" fillId="0" borderId="20" xfId="0" applyFont="1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 vertical="top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23" fillId="0" borderId="20" xfId="0" applyFont="1" applyBorder="1" applyAlignment="1" applyProtection="1">
      <alignment horizontal="left"/>
      <protection locked="0"/>
    </xf>
    <xf numFmtId="0" fontId="25" fillId="0" borderId="2" xfId="0" applyFont="1" applyBorder="1" applyAlignment="1">
      <alignment horizontal="center"/>
    </xf>
    <xf numFmtId="0" fontId="25" fillId="0" borderId="2" xfId="0" applyFont="1" applyBorder="1" applyAlignment="1">
      <alignment horizontal="center" vertical="center"/>
    </xf>
    <xf numFmtId="0" fontId="0" fillId="4" borderId="5" xfId="0" applyFill="1" applyBorder="1" applyProtection="1">
      <protection locked="0"/>
    </xf>
    <xf numFmtId="0" fontId="0" fillId="0" borderId="25" xfId="0" applyBorder="1" applyAlignment="1" applyProtection="1">
      <alignment horizontal="left" indent="1"/>
      <protection locked="0"/>
    </xf>
    <xf numFmtId="0" fontId="25" fillId="0" borderId="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0" fillId="0" borderId="10" xfId="0" applyBorder="1"/>
    <xf numFmtId="0" fontId="0" fillId="0" borderId="25" xfId="0" applyBorder="1" applyAlignment="1" applyProtection="1">
      <alignment horizontal="center" vertical="center"/>
      <protection locked="0"/>
    </xf>
    <xf numFmtId="0" fontId="25" fillId="0" borderId="20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25" fillId="0" borderId="5" xfId="0" applyFont="1" applyBorder="1" applyAlignment="1">
      <alignment horizontal="center" vertical="center"/>
    </xf>
    <xf numFmtId="0" fontId="0" fillId="0" borderId="25" xfId="0" applyBorder="1" applyAlignment="1" applyProtection="1">
      <alignment horizontal="left"/>
      <protection locked="0"/>
    </xf>
    <xf numFmtId="0" fontId="25" fillId="0" borderId="24" xfId="0" applyFont="1" applyBorder="1" applyAlignment="1">
      <alignment horizontal="center" vertical="center"/>
    </xf>
    <xf numFmtId="0" fontId="0" fillId="5" borderId="20" xfId="0" applyFill="1" applyBorder="1" applyAlignment="1" applyProtection="1">
      <alignment horizontal="center" vertical="center"/>
      <protection locked="0"/>
    </xf>
    <xf numFmtId="0" fontId="25" fillId="0" borderId="1" xfId="0" applyFont="1" applyBorder="1" applyAlignment="1">
      <alignment horizontal="center" vertical="center"/>
    </xf>
    <xf numFmtId="0" fontId="7" fillId="5" borderId="2" xfId="0" applyFont="1" applyFill="1" applyBorder="1" applyAlignment="1" applyProtection="1">
      <alignment horizontal="center" vertical="top" wrapText="1"/>
      <protection locked="0"/>
    </xf>
    <xf numFmtId="0" fontId="7" fillId="4" borderId="7" xfId="0" applyFont="1" applyFill="1" applyBorder="1" applyAlignment="1">
      <alignment horizontal="center"/>
    </xf>
    <xf numFmtId="0" fontId="0" fillId="4" borderId="6" xfId="0" applyFill="1" applyBorder="1"/>
    <xf numFmtId="0" fontId="27" fillId="5" borderId="27" xfId="0" applyFont="1" applyFill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0" fillId="4" borderId="2" xfId="0" applyFill="1" applyBorder="1"/>
    <xf numFmtId="0" fontId="7" fillId="4" borderId="9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21" fillId="5" borderId="20" xfId="0" applyFont="1" applyFill="1" applyBorder="1" applyAlignment="1" applyProtection="1">
      <alignment horizontal="center" vertical="center"/>
      <protection locked="0"/>
    </xf>
    <xf numFmtId="0" fontId="5" fillId="5" borderId="20" xfId="0" applyFont="1" applyFill="1" applyBorder="1" applyAlignment="1" applyProtection="1">
      <alignment horizontal="center" vertical="center"/>
      <protection locked="0"/>
    </xf>
    <xf numFmtId="0" fontId="28" fillId="0" borderId="0" xfId="0" applyFont="1"/>
    <xf numFmtId="0" fontId="0" fillId="0" borderId="28" xfId="0" applyBorder="1" applyAlignment="1" applyProtection="1">
      <alignment horizontal="center"/>
      <protection locked="0"/>
    </xf>
    <xf numFmtId="0" fontId="7" fillId="5" borderId="31" xfId="0" applyFont="1" applyFill="1" applyBorder="1" applyAlignment="1" applyProtection="1">
      <alignment horizontal="center" vertical="top" wrapText="1"/>
      <protection locked="0"/>
    </xf>
    <xf numFmtId="0" fontId="0" fillId="0" borderId="32" xfId="0" applyBorder="1"/>
    <xf numFmtId="0" fontId="27" fillId="5" borderId="22" xfId="0" applyFont="1" applyFill="1" applyBorder="1" applyAlignment="1" applyProtection="1">
      <alignment horizontal="center" vertical="center"/>
      <protection locked="0"/>
    </xf>
    <xf numFmtId="0" fontId="26" fillId="2" borderId="2" xfId="0" applyFont="1" applyFill="1" applyBorder="1" applyAlignment="1" applyProtection="1">
      <alignment horizontal="center" vertical="top" wrapText="1"/>
      <protection locked="0"/>
    </xf>
    <xf numFmtId="164" fontId="0" fillId="0" borderId="20" xfId="0" applyNumberFormat="1" applyBorder="1" applyAlignment="1" applyProtection="1">
      <alignment horizontal="center"/>
      <protection locked="0"/>
    </xf>
    <xf numFmtId="0" fontId="25" fillId="0" borderId="20" xfId="0" applyFont="1" applyBorder="1" applyAlignment="1" applyProtection="1">
      <alignment horizontal="center"/>
      <protection locked="0"/>
    </xf>
    <xf numFmtId="164" fontId="25" fillId="0" borderId="20" xfId="0" applyNumberFormat="1" applyFont="1" applyBorder="1" applyAlignment="1" applyProtection="1">
      <alignment horizontal="center"/>
      <protection locked="0"/>
    </xf>
    <xf numFmtId="164" fontId="0" fillId="0" borderId="20" xfId="0" applyNumberFormat="1" applyBorder="1" applyAlignment="1" applyProtection="1">
      <alignment horizontal="left" indent="1"/>
      <protection locked="0"/>
    </xf>
    <xf numFmtId="164" fontId="25" fillId="0" borderId="20" xfId="0" applyNumberFormat="1" applyFont="1" applyBorder="1" applyAlignment="1" applyProtection="1">
      <alignment horizontal="left" indent="1"/>
      <protection locked="0"/>
    </xf>
    <xf numFmtId="0" fontId="7" fillId="2" borderId="33" xfId="0" applyFont="1" applyFill="1" applyBorder="1" applyAlignment="1" applyProtection="1">
      <alignment horizontal="center" vertical="top" wrapText="1"/>
      <protection locked="0"/>
    </xf>
    <xf numFmtId="0" fontId="7" fillId="5" borderId="2" xfId="0" applyFont="1" applyFill="1" applyBorder="1" applyAlignment="1">
      <alignment horizontal="center" vertical="top" wrapText="1"/>
    </xf>
    <xf numFmtId="0" fontId="25" fillId="0" borderId="25" xfId="0" applyFont="1" applyBorder="1" applyAlignment="1" applyProtection="1">
      <alignment horizontal="center"/>
      <protection locked="0"/>
    </xf>
    <xf numFmtId="0" fontId="7" fillId="0" borderId="29" xfId="0" applyFont="1" applyBorder="1" applyAlignment="1">
      <alignment horizontal="center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31" xfId="0" applyBorder="1"/>
    <xf numFmtId="0" fontId="7" fillId="2" borderId="22" xfId="0" applyFont="1" applyFill="1" applyBorder="1" applyAlignment="1" applyProtection="1">
      <alignment horizontal="center" vertical="top" wrapText="1"/>
      <protection locked="0"/>
    </xf>
    <xf numFmtId="0" fontId="26" fillId="2" borderId="10" xfId="0" applyFont="1" applyFill="1" applyBorder="1" applyAlignment="1" applyProtection="1">
      <alignment horizontal="center" vertical="center" wrapText="1"/>
      <protection locked="0"/>
    </xf>
    <xf numFmtId="0" fontId="7" fillId="2" borderId="31" xfId="0" applyFont="1" applyFill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/>
      <protection locked="0"/>
    </xf>
    <xf numFmtId="164" fontId="7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26" fillId="2" borderId="2" xfId="0" applyNumberFormat="1" applyFont="1" applyFill="1" applyBorder="1" applyAlignment="1" applyProtection="1">
      <alignment horizontal="center" vertical="top" wrapText="1"/>
      <protection locked="0"/>
    </xf>
    <xf numFmtId="0" fontId="7" fillId="4" borderId="15" xfId="0" applyFont="1" applyFill="1" applyBorder="1" applyAlignment="1">
      <alignment horizontal="center"/>
    </xf>
    <xf numFmtId="0" fontId="27" fillId="4" borderId="2" xfId="0" applyFont="1" applyFill="1" applyBorder="1" applyAlignment="1" applyProtection="1">
      <alignment horizontal="center" wrapText="1"/>
      <protection locked="0"/>
    </xf>
    <xf numFmtId="0" fontId="0" fillId="0" borderId="26" xfId="0" applyBorder="1" applyAlignment="1" applyProtection="1">
      <alignment horizontal="left" vertical="center" indent="1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>
      <alignment horizontal="center" vertical="top" wrapText="1"/>
    </xf>
    <xf numFmtId="164" fontId="0" fillId="0" borderId="26" xfId="0" applyNumberFormat="1" applyBorder="1" applyAlignment="1" applyProtection="1">
      <alignment horizontal="left" vertical="center" indent="1"/>
      <protection locked="0"/>
    </xf>
    <xf numFmtId="164" fontId="0" fillId="0" borderId="26" xfId="0" applyNumberFormat="1" applyBorder="1" applyAlignment="1" applyProtection="1">
      <alignment horizontal="center"/>
      <protection locked="0"/>
    </xf>
    <xf numFmtId="164" fontId="25" fillId="0" borderId="26" xfId="0" applyNumberFormat="1" applyFont="1" applyBorder="1" applyAlignment="1" applyProtection="1">
      <alignment horizontal="center"/>
      <protection locked="0"/>
    </xf>
    <xf numFmtId="164" fontId="25" fillId="0" borderId="26" xfId="0" applyNumberFormat="1" applyFont="1" applyBorder="1" applyAlignment="1" applyProtection="1">
      <alignment horizontal="center" vertical="center"/>
      <protection locked="0"/>
    </xf>
    <xf numFmtId="0" fontId="7" fillId="4" borderId="2" xfId="0" applyFont="1" applyFill="1" applyBorder="1" applyAlignment="1" applyProtection="1">
      <alignment horizontal="center" vertical="top" wrapText="1"/>
      <protection locked="0"/>
    </xf>
    <xf numFmtId="0" fontId="24" fillId="0" borderId="20" xfId="0" applyFont="1" applyBorder="1" applyAlignment="1" applyProtection="1">
      <alignment horizontal="center"/>
      <protection locked="0"/>
    </xf>
    <xf numFmtId="0" fontId="24" fillId="0" borderId="20" xfId="0" applyFont="1" applyBorder="1" applyAlignment="1" applyProtection="1">
      <alignment horizontal="center" vertical="center"/>
      <protection locked="0"/>
    </xf>
    <xf numFmtId="0" fontId="0" fillId="4" borderId="4" xfId="0" applyFill="1" applyBorder="1"/>
    <xf numFmtId="0" fontId="0" fillId="4" borderId="4" xfId="0" applyFill="1" applyBorder="1" applyAlignment="1" applyProtection="1">
      <alignment horizontal="left" indent="1"/>
      <protection locked="0"/>
    </xf>
    <xf numFmtId="0" fontId="0" fillId="4" borderId="4" xfId="0" applyFill="1" applyBorder="1" applyAlignment="1" applyProtection="1">
      <alignment horizontal="center"/>
      <protection locked="0"/>
    </xf>
    <xf numFmtId="0" fontId="27" fillId="5" borderId="21" xfId="0" applyFont="1" applyFill="1" applyBorder="1" applyAlignment="1" applyProtection="1">
      <alignment horizontal="center" vertical="center"/>
      <protection locked="0"/>
    </xf>
    <xf numFmtId="0" fontId="10" fillId="5" borderId="33" xfId="0" applyFont="1" applyFill="1" applyBorder="1" applyAlignment="1" applyProtection="1">
      <alignment horizontal="right"/>
      <protection locked="0"/>
    </xf>
    <xf numFmtId="0" fontId="7" fillId="4" borderId="5" xfId="0" applyFont="1" applyFill="1" applyBorder="1" applyAlignment="1" applyProtection="1">
      <alignment horizontal="center" vertical="top" wrapText="1"/>
      <protection locked="0"/>
    </xf>
    <xf numFmtId="0" fontId="7" fillId="4" borderId="36" xfId="0" applyFont="1" applyFill="1" applyBorder="1" applyAlignment="1" applyProtection="1">
      <alignment horizontal="center" vertical="top" wrapText="1"/>
      <protection locked="0"/>
    </xf>
    <xf numFmtId="0" fontId="7" fillId="3" borderId="34" xfId="0" applyFont="1" applyFill="1" applyBorder="1" applyAlignment="1">
      <alignment vertical="top" wrapText="1"/>
    </xf>
    <xf numFmtId="0" fontId="26" fillId="3" borderId="34" xfId="0" applyFont="1" applyFill="1" applyBorder="1" applyAlignment="1">
      <alignment horizontal="center" vertical="top" wrapText="1"/>
    </xf>
    <xf numFmtId="0" fontId="7" fillId="3" borderId="34" xfId="0" applyFont="1" applyFill="1" applyBorder="1" applyAlignment="1">
      <alignment horizontal="center" vertical="top" wrapText="1"/>
    </xf>
    <xf numFmtId="0" fontId="26" fillId="5" borderId="10" xfId="0" applyFont="1" applyFill="1" applyBorder="1" applyAlignment="1">
      <alignment horizontal="center" vertical="top" wrapText="1"/>
    </xf>
    <xf numFmtId="0" fontId="7" fillId="5" borderId="10" xfId="0" applyFont="1" applyFill="1" applyBorder="1" applyAlignment="1">
      <alignment horizontal="center" vertical="top" wrapText="1"/>
    </xf>
    <xf numFmtId="164" fontId="7" fillId="5" borderId="10" xfId="0" applyNumberFormat="1" applyFont="1" applyFill="1" applyBorder="1" applyAlignment="1">
      <alignment horizontal="center" vertical="top" wrapText="1"/>
    </xf>
    <xf numFmtId="0" fontId="7" fillId="5" borderId="31" xfId="0" applyFont="1" applyFill="1" applyBorder="1" applyAlignment="1">
      <alignment horizontal="center" vertical="top" wrapText="1"/>
    </xf>
    <xf numFmtId="0" fontId="7" fillId="4" borderId="5" xfId="0" applyFont="1" applyFill="1" applyBorder="1" applyAlignment="1" applyProtection="1">
      <alignment vertical="top" wrapText="1"/>
      <protection locked="0"/>
    </xf>
    <xf numFmtId="0" fontId="0" fillId="0" borderId="26" xfId="0" applyBorder="1" applyAlignment="1" applyProtection="1">
      <alignment horizont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0" fillId="0" borderId="39" xfId="0" applyBorder="1"/>
    <xf numFmtId="0" fontId="10" fillId="5" borderId="9" xfId="0" applyFont="1" applyFill="1" applyBorder="1" applyAlignment="1" applyProtection="1">
      <alignment horizontal="right"/>
      <protection locked="0"/>
    </xf>
    <xf numFmtId="164" fontId="0" fillId="0" borderId="20" xfId="0" applyNumberFormat="1" applyBorder="1" applyAlignment="1" applyProtection="1">
      <alignment horizontal="center" vertical="center"/>
      <protection locked="0"/>
    </xf>
    <xf numFmtId="164" fontId="5" fillId="0" borderId="20" xfId="0" applyNumberFormat="1" applyFont="1" applyBorder="1" applyAlignment="1" applyProtection="1">
      <alignment horizontal="center" vertical="center"/>
      <protection locked="0"/>
    </xf>
    <xf numFmtId="0" fontId="26" fillId="5" borderId="10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164" fontId="7" fillId="5" borderId="10" xfId="0" applyNumberFormat="1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center" vertical="center"/>
    </xf>
    <xf numFmtId="164" fontId="7" fillId="4" borderId="5" xfId="0" applyNumberFormat="1" applyFont="1" applyFill="1" applyBorder="1" applyAlignment="1" applyProtection="1">
      <alignment horizontal="center" vertical="top" wrapText="1"/>
      <protection locked="0"/>
    </xf>
    <xf numFmtId="0" fontId="7" fillId="5" borderId="10" xfId="0" applyFont="1" applyFill="1" applyBorder="1" applyAlignment="1">
      <alignment horizontal="center" wrapText="1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6" xfId="0" applyNumberFormat="1" applyBorder="1" applyAlignment="1" applyProtection="1">
      <alignment horizontal="center" vertical="center"/>
      <protection locked="0"/>
    </xf>
    <xf numFmtId="0" fontId="26" fillId="5" borderId="10" xfId="0" applyFont="1" applyFill="1" applyBorder="1" applyAlignment="1">
      <alignment horizontal="center" wrapText="1"/>
    </xf>
    <xf numFmtId="164" fontId="26" fillId="5" borderId="10" xfId="0" applyNumberFormat="1" applyFont="1" applyFill="1" applyBorder="1" applyAlignment="1">
      <alignment horizontal="center" wrapText="1"/>
    </xf>
    <xf numFmtId="0" fontId="0" fillId="5" borderId="2" xfId="0" applyFill="1" applyBorder="1" applyProtection="1">
      <protection locked="0"/>
    </xf>
    <xf numFmtId="164" fontId="0" fillId="5" borderId="20" xfId="0" applyNumberFormat="1" applyFill="1" applyBorder="1" applyAlignment="1" applyProtection="1">
      <alignment horizontal="center" vertical="center"/>
      <protection locked="0"/>
    </xf>
    <xf numFmtId="164" fontId="0" fillId="5" borderId="20" xfId="0" applyNumberFormat="1" applyFill="1" applyBorder="1" applyAlignment="1" applyProtection="1">
      <alignment horizontal="center"/>
      <protection locked="0"/>
    </xf>
    <xf numFmtId="164" fontId="21" fillId="5" borderId="20" xfId="0" applyNumberFormat="1" applyFont="1" applyFill="1" applyBorder="1" applyAlignment="1" applyProtection="1">
      <alignment horizontal="center"/>
      <protection locked="0"/>
    </xf>
    <xf numFmtId="0" fontId="25" fillId="4" borderId="5" xfId="0" applyFont="1" applyFill="1" applyBorder="1" applyAlignment="1">
      <alignment horizontal="center" vertical="center"/>
    </xf>
    <xf numFmtId="164" fontId="0" fillId="0" borderId="25" xfId="0" applyNumberFormat="1" applyBorder="1" applyAlignment="1" applyProtection="1">
      <alignment horizontal="center" vertical="center"/>
      <protection locked="0"/>
    </xf>
    <xf numFmtId="164" fontId="0" fillId="0" borderId="25" xfId="0" applyNumberFormat="1" applyBorder="1" applyAlignment="1" applyProtection="1">
      <alignment horizontal="center"/>
      <protection locked="0"/>
    </xf>
    <xf numFmtId="0" fontId="0" fillId="5" borderId="9" xfId="0" applyFill="1" applyBorder="1" applyProtection="1">
      <protection locked="0"/>
    </xf>
    <xf numFmtId="0" fontId="0" fillId="4" borderId="39" xfId="0" applyFill="1" applyBorder="1" applyAlignment="1" applyProtection="1">
      <alignment horizontal="center"/>
      <protection locked="0"/>
    </xf>
    <xf numFmtId="0" fontId="0" fillId="0" borderId="40" xfId="0" applyBorder="1" applyAlignment="1" applyProtection="1">
      <alignment horizontal="center" vertical="center"/>
      <protection locked="0"/>
    </xf>
    <xf numFmtId="0" fontId="7" fillId="3" borderId="35" xfId="0" applyFont="1" applyFill="1" applyBorder="1" applyAlignment="1">
      <alignment horizontal="center" vertical="top" wrapText="1"/>
    </xf>
    <xf numFmtId="0" fontId="0" fillId="0" borderId="40" xfId="0" applyBorder="1" applyAlignment="1" applyProtection="1">
      <alignment horizontal="center"/>
      <protection locked="0"/>
    </xf>
    <xf numFmtId="0" fontId="7" fillId="5" borderId="22" xfId="0" applyFont="1" applyFill="1" applyBorder="1" applyAlignment="1">
      <alignment horizontal="center" vertical="top" wrapText="1"/>
    </xf>
    <xf numFmtId="0" fontId="7" fillId="5" borderId="31" xfId="0" applyFont="1" applyFill="1" applyBorder="1" applyAlignment="1">
      <alignment horizontal="center" wrapText="1"/>
    </xf>
    <xf numFmtId="0" fontId="0" fillId="0" borderId="21" xfId="0" applyBorder="1" applyAlignment="1" applyProtection="1">
      <alignment horizontal="center" vertical="top"/>
      <protection locked="0"/>
    </xf>
    <xf numFmtId="0" fontId="7" fillId="5" borderId="33" xfId="0" applyFont="1" applyFill="1" applyBorder="1" applyAlignment="1" applyProtection="1">
      <alignment horizontal="center" vertical="top" wrapText="1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25" fillId="0" borderId="21" xfId="0" applyFont="1" applyBorder="1" applyAlignment="1" applyProtection="1">
      <alignment horizontal="center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5" fillId="5" borderId="20" xfId="0" applyNumberFormat="1" applyFont="1" applyFill="1" applyBorder="1" applyAlignment="1" applyProtection="1">
      <alignment horizontal="center" vertical="center"/>
      <protection locked="0"/>
    </xf>
    <xf numFmtId="0" fontId="30" fillId="0" borderId="21" xfId="0" applyFont="1" applyBorder="1" applyAlignment="1" applyProtection="1">
      <alignment horizontal="center"/>
      <protection locked="0"/>
    </xf>
    <xf numFmtId="0" fontId="0" fillId="2" borderId="41" xfId="0" applyFill="1" applyBorder="1" applyProtection="1">
      <protection locked="0"/>
    </xf>
    <xf numFmtId="0" fontId="25" fillId="0" borderId="33" xfId="0" applyFont="1" applyBorder="1" applyAlignment="1" applyProtection="1">
      <alignment horizontal="center" vertical="center"/>
      <protection locked="0"/>
    </xf>
    <xf numFmtId="0" fontId="23" fillId="0" borderId="20" xfId="0" applyFont="1" applyBorder="1" applyAlignment="1" applyProtection="1">
      <alignment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164" fontId="0" fillId="0" borderId="38" xfId="0" applyNumberFormat="1" applyBorder="1" applyAlignment="1" applyProtection="1">
      <alignment horizontal="center" vertical="center"/>
      <protection locked="0"/>
    </xf>
    <xf numFmtId="164" fontId="26" fillId="5" borderId="10" xfId="0" applyNumberFormat="1" applyFont="1" applyFill="1" applyBorder="1" applyAlignment="1">
      <alignment horizontal="center" vertical="center" wrapText="1"/>
    </xf>
    <xf numFmtId="0" fontId="4" fillId="0" borderId="21" xfId="0" applyFont="1" applyBorder="1" applyAlignment="1" applyProtection="1">
      <alignment horizontal="center"/>
      <protection locked="0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164" fontId="26" fillId="5" borderId="10" xfId="0" applyNumberFormat="1" applyFont="1" applyFill="1" applyBorder="1" applyAlignment="1">
      <alignment horizontal="center" vertical="top" wrapText="1"/>
    </xf>
    <xf numFmtId="0" fontId="21" fillId="0" borderId="20" xfId="0" applyFont="1" applyBorder="1" applyAlignment="1" applyProtection="1">
      <alignment horizontal="center" vertical="center"/>
      <protection locked="0"/>
    </xf>
    <xf numFmtId="0" fontId="22" fillId="0" borderId="20" xfId="0" applyFont="1" applyBorder="1" applyAlignment="1" applyProtection="1">
      <alignment horizontal="left"/>
      <protection locked="0"/>
    </xf>
    <xf numFmtId="0" fontId="26" fillId="3" borderId="34" xfId="0" applyFont="1" applyFill="1" applyBorder="1" applyAlignment="1">
      <alignment horizontal="center" vertical="center" wrapText="1"/>
    </xf>
    <xf numFmtId="164" fontId="7" fillId="3" borderId="34" xfId="0" applyNumberFormat="1" applyFont="1" applyFill="1" applyBorder="1" applyAlignment="1">
      <alignment horizontal="center" vertical="center" wrapText="1"/>
    </xf>
    <xf numFmtId="0" fontId="21" fillId="0" borderId="20" xfId="0" applyFont="1" applyBorder="1" applyAlignment="1" applyProtection="1">
      <alignment horizontal="center"/>
      <protection locked="0"/>
    </xf>
    <xf numFmtId="0" fontId="7" fillId="5" borderId="31" xfId="0" applyFont="1" applyFill="1" applyBorder="1" applyAlignment="1">
      <alignment horizontal="center" vertical="center" wrapText="1"/>
    </xf>
    <xf numFmtId="0" fontId="0" fillId="0" borderId="28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  <protection locked="0"/>
    </xf>
    <xf numFmtId="0" fontId="25" fillId="0" borderId="20" xfId="0" applyFont="1" applyBorder="1" applyAlignment="1" applyProtection="1">
      <alignment horizontal="left"/>
      <protection locked="0"/>
    </xf>
    <xf numFmtId="0" fontId="33" fillId="0" borderId="20" xfId="0" applyFont="1" applyBorder="1" applyAlignment="1" applyProtection="1">
      <alignment horizontal="left"/>
      <protection locked="0"/>
    </xf>
    <xf numFmtId="0" fontId="9" fillId="0" borderId="20" xfId="0" applyFont="1" applyBorder="1" applyAlignment="1">
      <alignment horizontal="left" vertical="center"/>
    </xf>
    <xf numFmtId="0" fontId="7" fillId="4" borderId="24" xfId="0" applyFont="1" applyFill="1" applyBorder="1" applyAlignment="1">
      <alignment horizontal="center"/>
    </xf>
    <xf numFmtId="0" fontId="25" fillId="0" borderId="33" xfId="0" applyFont="1" applyBorder="1" applyAlignment="1">
      <alignment horizontal="center" vertical="center"/>
    </xf>
    <xf numFmtId="0" fontId="16" fillId="0" borderId="25" xfId="0" applyFont="1" applyBorder="1" applyAlignment="1" applyProtection="1">
      <alignment horizontal="left"/>
      <protection locked="0"/>
    </xf>
    <xf numFmtId="0" fontId="16" fillId="0" borderId="26" xfId="0" applyFont="1" applyBorder="1" applyAlignment="1" applyProtection="1">
      <alignment horizontal="left"/>
      <protection locked="0"/>
    </xf>
    <xf numFmtId="0" fontId="16" fillId="0" borderId="2" xfId="0" applyFont="1" applyBorder="1" applyAlignment="1" applyProtection="1">
      <alignment horizontal="left"/>
      <protection locked="0"/>
    </xf>
    <xf numFmtId="0" fontId="7" fillId="0" borderId="2" xfId="0" applyFont="1" applyBorder="1"/>
    <xf numFmtId="0" fontId="11" fillId="4" borderId="32" xfId="0" applyFont="1" applyFill="1" applyBorder="1" applyAlignment="1">
      <alignment horizontal="center" vertical="center" wrapText="1"/>
    </xf>
    <xf numFmtId="0" fontId="7" fillId="4" borderId="43" xfId="0" applyFont="1" applyFill="1" applyBorder="1" applyAlignment="1">
      <alignment vertical="top" wrapText="1"/>
    </xf>
    <xf numFmtId="0" fontId="7" fillId="4" borderId="2" xfId="0" applyFont="1" applyFill="1" applyBorder="1" applyAlignment="1">
      <alignment horizontal="center" vertical="top" wrapText="1"/>
    </xf>
    <xf numFmtId="0" fontId="7" fillId="3" borderId="6" xfId="0" applyFont="1" applyFill="1" applyBorder="1" applyAlignment="1">
      <alignment horizontal="center"/>
    </xf>
    <xf numFmtId="0" fontId="7" fillId="3" borderId="5" xfId="0" applyFont="1" applyFill="1" applyBorder="1" applyAlignment="1">
      <alignment vertical="top" wrapText="1"/>
    </xf>
    <xf numFmtId="0" fontId="26" fillId="3" borderId="5" xfId="0" applyFont="1" applyFill="1" applyBorder="1" applyAlignment="1">
      <alignment horizontal="center" vertical="top" wrapText="1"/>
    </xf>
    <xf numFmtId="164" fontId="26" fillId="3" borderId="5" xfId="0" applyNumberFormat="1" applyFont="1" applyFill="1" applyBorder="1" applyAlignment="1">
      <alignment horizontal="center" vertical="top" wrapText="1"/>
    </xf>
    <xf numFmtId="0" fontId="7" fillId="3" borderId="5" xfId="0" applyFont="1" applyFill="1" applyBorder="1" applyAlignment="1">
      <alignment horizontal="center" vertical="top" wrapText="1"/>
    </xf>
    <xf numFmtId="0" fontId="31" fillId="0" borderId="26" xfId="0" applyFont="1" applyBorder="1" applyAlignment="1" applyProtection="1">
      <alignment horizontal="center"/>
      <protection locked="0"/>
    </xf>
    <xf numFmtId="0" fontId="25" fillId="0" borderId="26" xfId="0" applyFont="1" applyBorder="1" applyAlignment="1" applyProtection="1">
      <alignment horizontal="center"/>
      <protection locked="0"/>
    </xf>
    <xf numFmtId="0" fontId="7" fillId="2" borderId="4" xfId="0" applyFont="1" applyFill="1" applyBorder="1" applyAlignment="1" applyProtection="1">
      <alignment horizontal="center" vertical="top" wrapText="1"/>
      <protection locked="0"/>
    </xf>
    <xf numFmtId="0" fontId="11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vertical="top" wrapText="1"/>
    </xf>
    <xf numFmtId="0" fontId="26" fillId="4" borderId="2" xfId="0" applyFont="1" applyFill="1" applyBorder="1" applyAlignment="1">
      <alignment horizontal="center" vertical="top" wrapText="1"/>
    </xf>
    <xf numFmtId="164" fontId="26" fillId="4" borderId="2" xfId="0" applyNumberFormat="1" applyFont="1" applyFill="1" applyBorder="1" applyAlignment="1">
      <alignment horizontal="center" vertical="top" wrapText="1"/>
    </xf>
    <xf numFmtId="164" fontId="7" fillId="2" borderId="10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31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20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0" xfId="0" applyFont="1" applyBorder="1" applyAlignment="1" applyProtection="1">
      <alignment horizontal="left" wrapText="1"/>
      <protection locked="0"/>
    </xf>
    <xf numFmtId="0" fontId="7" fillId="4" borderId="43" xfId="0" applyFont="1" applyFill="1" applyBorder="1" applyAlignment="1">
      <alignment horizontal="center" vertical="top" wrapText="1"/>
    </xf>
    <xf numFmtId="0" fontId="7" fillId="3" borderId="17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164" fontId="28" fillId="3" borderId="5" xfId="0" applyNumberFormat="1" applyFont="1" applyFill="1" applyBorder="1" applyAlignment="1">
      <alignment horizontal="center" vertical="top" wrapText="1"/>
    </xf>
    <xf numFmtId="0" fontId="7" fillId="3" borderId="36" xfId="0" applyFont="1" applyFill="1" applyBorder="1" applyAlignment="1">
      <alignment horizontal="center" vertical="top" wrapText="1"/>
    </xf>
    <xf numFmtId="0" fontId="11" fillId="4" borderId="10" xfId="0" applyFont="1" applyFill="1" applyBorder="1" applyAlignment="1">
      <alignment horizontal="center" vertical="center" wrapText="1"/>
    </xf>
    <xf numFmtId="0" fontId="16" fillId="0" borderId="26" xfId="0" applyFont="1" applyBorder="1" applyAlignment="1" applyProtection="1">
      <alignment horizontal="left" vertical="top" wrapText="1"/>
      <protection locked="0"/>
    </xf>
    <xf numFmtId="0" fontId="7" fillId="3" borderId="34" xfId="0" applyFont="1" applyFill="1" applyBorder="1" applyAlignment="1">
      <alignment horizontal="center" vertical="center" wrapText="1"/>
    </xf>
    <xf numFmtId="0" fontId="26" fillId="4" borderId="43" xfId="0" applyFont="1" applyFill="1" applyBorder="1" applyAlignment="1">
      <alignment horizontal="center" vertical="center" wrapText="1"/>
    </xf>
    <xf numFmtId="0" fontId="7" fillId="4" borderId="43" xfId="0" applyFont="1" applyFill="1" applyBorder="1" applyAlignment="1">
      <alignment horizontal="center" vertical="center" wrapText="1"/>
    </xf>
    <xf numFmtId="164" fontId="7" fillId="4" borderId="43" xfId="0" applyNumberFormat="1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top" wrapText="1"/>
      <protection locked="0"/>
    </xf>
    <xf numFmtId="0" fontId="7" fillId="5" borderId="20" xfId="0" applyFont="1" applyFill="1" applyBorder="1" applyAlignment="1">
      <alignment horizontal="center" vertical="top" wrapText="1"/>
    </xf>
    <xf numFmtId="0" fontId="7" fillId="5" borderId="5" xfId="0" applyFont="1" applyFill="1" applyBorder="1" applyAlignment="1">
      <alignment horizontal="center" vertical="top" wrapText="1"/>
    </xf>
    <xf numFmtId="0" fontId="7" fillId="5" borderId="4" xfId="0" applyFont="1" applyFill="1" applyBorder="1" applyAlignment="1">
      <alignment horizontal="center" vertical="top" wrapText="1"/>
    </xf>
    <xf numFmtId="0" fontId="7" fillId="3" borderId="20" xfId="0" applyFont="1" applyFill="1" applyBorder="1" applyAlignment="1">
      <alignment horizontal="center" vertical="top" wrapText="1"/>
    </xf>
    <xf numFmtId="0" fontId="25" fillId="0" borderId="4" xfId="0" applyFont="1" applyBorder="1" applyAlignment="1">
      <alignment horizontal="center"/>
    </xf>
    <xf numFmtId="0" fontId="7" fillId="6" borderId="2" xfId="0" applyFont="1" applyFill="1" applyBorder="1" applyAlignment="1">
      <alignment horizontal="center" vertical="top" wrapText="1"/>
    </xf>
    <xf numFmtId="0" fontId="7" fillId="3" borderId="6" xfId="0" applyFont="1" applyFill="1" applyBorder="1" applyAlignment="1">
      <alignment vertical="top" wrapText="1"/>
    </xf>
    <xf numFmtId="0" fontId="26" fillId="3" borderId="6" xfId="0" applyFont="1" applyFill="1" applyBorder="1" applyAlignment="1">
      <alignment horizontal="center" vertical="top" wrapText="1"/>
    </xf>
    <xf numFmtId="0" fontId="7" fillId="3" borderId="6" xfId="0" applyFont="1" applyFill="1" applyBorder="1" applyAlignment="1">
      <alignment horizontal="center" vertical="top" wrapText="1"/>
    </xf>
    <xf numFmtId="0" fontId="7" fillId="3" borderId="32" xfId="0" applyFont="1" applyFill="1" applyBorder="1" applyAlignment="1">
      <alignment horizontal="center" vertical="top" wrapText="1"/>
    </xf>
    <xf numFmtId="0" fontId="25" fillId="4" borderId="4" xfId="0" applyFont="1" applyFill="1" applyBorder="1" applyAlignment="1">
      <alignment horizontal="center" vertical="center"/>
    </xf>
    <xf numFmtId="0" fontId="25" fillId="0" borderId="2" xfId="0" applyFont="1" applyBorder="1" applyAlignment="1">
      <alignment horizontal="left" vertical="center"/>
    </xf>
    <xf numFmtId="0" fontId="7" fillId="2" borderId="8" xfId="0" applyFont="1" applyFill="1" applyBorder="1" applyAlignment="1" applyProtection="1">
      <alignment horizontal="center" vertical="top" wrapText="1"/>
      <protection locked="0"/>
    </xf>
    <xf numFmtId="0" fontId="33" fillId="0" borderId="26" xfId="0" applyFont="1" applyBorder="1" applyAlignment="1" applyProtection="1">
      <alignment horizontal="left"/>
      <protection locked="0"/>
    </xf>
    <xf numFmtId="0" fontId="26" fillId="3" borderId="6" xfId="0" applyFont="1" applyFill="1" applyBorder="1" applyAlignment="1">
      <alignment horizontal="center" vertical="center" wrapText="1"/>
    </xf>
    <xf numFmtId="164" fontId="7" fillId="3" borderId="6" xfId="0" applyNumberFormat="1" applyFont="1" applyFill="1" applyBorder="1" applyAlignment="1">
      <alignment horizontal="center" vertical="center" wrapText="1"/>
    </xf>
    <xf numFmtId="164" fontId="26" fillId="3" borderId="6" xfId="0" applyNumberFormat="1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vertical="top" wrapText="1"/>
    </xf>
    <xf numFmtId="0" fontId="26" fillId="4" borderId="10" xfId="0" applyFont="1" applyFill="1" applyBorder="1" applyAlignment="1">
      <alignment horizontal="center" vertical="center" wrapText="1"/>
    </xf>
    <xf numFmtId="164" fontId="7" fillId="4" borderId="10" xfId="0" applyNumberFormat="1" applyFont="1" applyFill="1" applyBorder="1" applyAlignment="1">
      <alignment horizontal="center" vertical="center" wrapText="1"/>
    </xf>
    <xf numFmtId="164" fontId="26" fillId="4" borderId="10" xfId="0" applyNumberFormat="1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top" wrapText="1"/>
    </xf>
    <xf numFmtId="0" fontId="7" fillId="5" borderId="11" xfId="0" applyFont="1" applyFill="1" applyBorder="1" applyAlignment="1">
      <alignment horizontal="center" vertical="top" wrapText="1"/>
    </xf>
    <xf numFmtId="0" fontId="25" fillId="0" borderId="39" xfId="0" applyFont="1" applyBorder="1" applyAlignment="1">
      <alignment horizontal="center" vertical="center"/>
    </xf>
    <xf numFmtId="0" fontId="0" fillId="0" borderId="44" xfId="0" applyBorder="1" applyAlignment="1" applyProtection="1">
      <alignment horizontal="center" vertical="center"/>
      <protection locked="0"/>
    </xf>
    <xf numFmtId="0" fontId="26" fillId="4" borderId="10" xfId="0" applyFont="1" applyFill="1" applyBorder="1" applyAlignment="1">
      <alignment horizontal="center" vertical="top" wrapText="1"/>
    </xf>
    <xf numFmtId="165" fontId="0" fillId="0" borderId="25" xfId="0" applyNumberFormat="1" applyBorder="1" applyAlignment="1" applyProtection="1">
      <alignment horizontal="center" vertical="center"/>
      <protection locked="0"/>
    </xf>
    <xf numFmtId="0" fontId="21" fillId="4" borderId="20" xfId="0" applyFont="1" applyFill="1" applyBorder="1" applyAlignment="1" applyProtection="1">
      <alignment horizontal="center" vertical="center"/>
      <protection locked="0"/>
    </xf>
    <xf numFmtId="164" fontId="0" fillId="4" borderId="20" xfId="0" applyNumberFormat="1" applyFill="1" applyBorder="1" applyAlignment="1" applyProtection="1">
      <alignment horizontal="center" vertical="center"/>
      <protection locked="0"/>
    </xf>
    <xf numFmtId="0" fontId="0" fillId="4" borderId="20" xfId="0" applyFill="1" applyBorder="1" applyAlignment="1" applyProtection="1">
      <alignment horizontal="center" vertical="center"/>
      <protection locked="0"/>
    </xf>
    <xf numFmtId="0" fontId="7" fillId="4" borderId="0" xfId="0" applyFont="1" applyFill="1" applyBorder="1" applyAlignment="1" applyProtection="1">
      <alignment horizontal="center" vertical="top" wrapText="1"/>
      <protection locked="0"/>
    </xf>
    <xf numFmtId="0" fontId="0" fillId="5" borderId="11" xfId="0" applyFill="1" applyBorder="1" applyProtection="1">
      <protection locked="0"/>
    </xf>
    <xf numFmtId="0" fontId="33" fillId="4" borderId="21" xfId="0" applyFont="1" applyFill="1" applyBorder="1" applyAlignment="1" applyProtection="1">
      <alignment horizontal="left" vertical="center"/>
      <protection locked="0"/>
    </xf>
    <xf numFmtId="0" fontId="21" fillId="0" borderId="26" xfId="0" applyFont="1" applyBorder="1" applyAlignment="1" applyProtection="1">
      <alignment horizontal="center"/>
      <protection locked="0"/>
    </xf>
    <xf numFmtId="0" fontId="14" fillId="0" borderId="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left" vertical="center"/>
    </xf>
    <xf numFmtId="0" fontId="7" fillId="5" borderId="11" xfId="0" applyFont="1" applyFill="1" applyBorder="1" applyAlignment="1">
      <alignment horizontal="center" wrapText="1"/>
    </xf>
    <xf numFmtId="0" fontId="7" fillId="0" borderId="24" xfId="0" applyFont="1" applyBorder="1" applyAlignment="1">
      <alignment horizontal="center"/>
    </xf>
    <xf numFmtId="0" fontId="0" fillId="0" borderId="33" xfId="0" applyBorder="1"/>
    <xf numFmtId="0" fontId="10" fillId="5" borderId="20" xfId="0" applyFont="1" applyFill="1" applyBorder="1" applyAlignment="1" applyProtection="1">
      <alignment horizontal="right"/>
      <protection locked="0"/>
    </xf>
    <xf numFmtId="0" fontId="26" fillId="4" borderId="9" xfId="0" applyFont="1" applyFill="1" applyBorder="1" applyAlignment="1">
      <alignment horizontal="center"/>
    </xf>
    <xf numFmtId="0" fontId="26" fillId="4" borderId="10" xfId="0" applyFont="1" applyFill="1" applyBorder="1" applyAlignment="1">
      <alignment horizontal="center"/>
    </xf>
    <xf numFmtId="0" fontId="26" fillId="4" borderId="10" xfId="0" applyFont="1" applyFill="1" applyBorder="1" applyAlignment="1">
      <alignment vertical="top" wrapText="1"/>
    </xf>
    <xf numFmtId="0" fontId="26" fillId="4" borderId="1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25" fillId="0" borderId="4" xfId="0" applyFont="1" applyBorder="1" applyAlignment="1">
      <alignment horizontal="center" vertical="center" wrapText="1"/>
    </xf>
    <xf numFmtId="0" fontId="16" fillId="0" borderId="26" xfId="0" applyFont="1" applyBorder="1" applyAlignment="1" applyProtection="1">
      <alignment horizontal="left" wrapText="1"/>
      <protection locked="0"/>
    </xf>
    <xf numFmtId="0" fontId="17" fillId="0" borderId="26" xfId="0" applyFont="1" applyBorder="1" applyAlignment="1" applyProtection="1">
      <alignment horizontal="center" wrapText="1"/>
      <protection locked="0"/>
    </xf>
    <xf numFmtId="0" fontId="0" fillId="0" borderId="26" xfId="0" applyBorder="1" applyAlignment="1" applyProtection="1">
      <alignment horizontal="center" vertical="center" wrapText="1"/>
      <protection locked="0"/>
    </xf>
    <xf numFmtId="0" fontId="25" fillId="0" borderId="26" xfId="0" applyFont="1" applyBorder="1" applyAlignment="1" applyProtection="1">
      <alignment horizontal="center" wrapText="1"/>
      <protection locked="0"/>
    </xf>
    <xf numFmtId="0" fontId="0" fillId="0" borderId="26" xfId="0" applyBorder="1" applyAlignment="1" applyProtection="1">
      <alignment horizontal="center" wrapText="1"/>
      <protection locked="0"/>
    </xf>
    <xf numFmtId="0" fontId="2" fillId="0" borderId="26" xfId="0" applyFont="1" applyBorder="1" applyAlignment="1" applyProtection="1">
      <alignment horizontal="center" wrapText="1"/>
      <protection locked="0"/>
    </xf>
    <xf numFmtId="0" fontId="0" fillId="0" borderId="40" xfId="0" applyBorder="1" applyAlignment="1" applyProtection="1">
      <alignment horizontal="center" wrapText="1"/>
      <protection locked="0"/>
    </xf>
    <xf numFmtId="0" fontId="25" fillId="0" borderId="2" xfId="0" applyFont="1" applyBorder="1" applyAlignment="1">
      <alignment horizontal="center" vertical="center" wrapText="1"/>
    </xf>
    <xf numFmtId="0" fontId="5" fillId="0" borderId="20" xfId="0" applyFont="1" applyBorder="1" applyAlignment="1" applyProtection="1">
      <alignment horizontal="center" wrapText="1"/>
      <protection locked="0"/>
    </xf>
    <xf numFmtId="0" fontId="0" fillId="0" borderId="20" xfId="0" applyBorder="1" applyAlignment="1" applyProtection="1">
      <alignment horizontal="center" vertical="center" wrapText="1"/>
      <protection locked="0"/>
    </xf>
    <xf numFmtId="0" fontId="25" fillId="0" borderId="20" xfId="0" applyFont="1" applyBorder="1" applyAlignment="1" applyProtection="1">
      <alignment horizontal="center" wrapText="1"/>
      <protection locked="0"/>
    </xf>
    <xf numFmtId="0" fontId="0" fillId="0" borderId="20" xfId="0" applyBorder="1" applyAlignment="1" applyProtection="1">
      <alignment horizontal="center" wrapText="1"/>
      <protection locked="0"/>
    </xf>
    <xf numFmtId="0" fontId="0" fillId="0" borderId="21" xfId="0" applyBorder="1" applyAlignment="1" applyProtection="1">
      <alignment horizontal="center" wrapText="1"/>
      <protection locked="0"/>
    </xf>
    <xf numFmtId="0" fontId="32" fillId="0" borderId="21" xfId="0" applyFont="1" applyBorder="1" applyAlignment="1" applyProtection="1">
      <alignment horizontal="center" wrapText="1"/>
      <protection locked="0"/>
    </xf>
    <xf numFmtId="164" fontId="25" fillId="0" borderId="20" xfId="0" applyNumberFormat="1" applyFont="1" applyBorder="1" applyAlignment="1" applyProtection="1">
      <alignment horizontal="center" wrapText="1"/>
      <protection locked="0"/>
    </xf>
    <xf numFmtId="0" fontId="25" fillId="0" borderId="5" xfId="0" applyFont="1" applyBorder="1" applyAlignment="1">
      <alignment horizontal="center" vertical="center" wrapText="1"/>
    </xf>
    <xf numFmtId="0" fontId="16" fillId="0" borderId="25" xfId="0" applyFont="1" applyBorder="1" applyAlignment="1" applyProtection="1">
      <alignment horizontal="left" wrapText="1"/>
      <protection locked="0"/>
    </xf>
    <xf numFmtId="0" fontId="5" fillId="0" borderId="25" xfId="0" applyFont="1" applyBorder="1" applyAlignment="1" applyProtection="1">
      <alignment horizontal="center" wrapText="1"/>
      <protection locked="0"/>
    </xf>
    <xf numFmtId="0" fontId="25" fillId="0" borderId="25" xfId="0" applyFont="1" applyBorder="1" applyAlignment="1" applyProtection="1">
      <alignment horizontal="center" wrapText="1"/>
      <protection locked="0"/>
    </xf>
    <xf numFmtId="0" fontId="0" fillId="0" borderId="28" xfId="0" applyBorder="1" applyAlignment="1" applyProtection="1">
      <alignment horizontal="center" wrapText="1"/>
      <protection locked="0"/>
    </xf>
    <xf numFmtId="0" fontId="7" fillId="0" borderId="3" xfId="0" applyFont="1" applyBorder="1" applyAlignment="1">
      <alignment horizontal="center" wrapText="1"/>
    </xf>
    <xf numFmtId="0" fontId="0" fillId="0" borderId="3" xfId="0" applyBorder="1" applyAlignment="1">
      <alignment wrapText="1"/>
    </xf>
    <xf numFmtId="0" fontId="25" fillId="0" borderId="42" xfId="0" applyFont="1" applyBorder="1" applyAlignment="1" applyProtection="1">
      <alignment horizontal="center" vertical="center" wrapText="1"/>
      <protection locked="0"/>
    </xf>
    <xf numFmtId="0" fontId="23" fillId="0" borderId="20" xfId="0" applyFont="1" applyBorder="1" applyAlignment="1" applyProtection="1">
      <alignment vertical="center" wrapText="1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38" xfId="0" applyBorder="1" applyAlignment="1" applyProtection="1">
      <alignment horizontal="center" vertical="center" wrapText="1"/>
      <protection locked="0"/>
    </xf>
    <xf numFmtId="164" fontId="0" fillId="0" borderId="38" xfId="0" applyNumberForma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>
      <alignment horizontal="center" wrapText="1"/>
    </xf>
    <xf numFmtId="0" fontId="0" fillId="0" borderId="34" xfId="0" applyBorder="1" applyAlignment="1">
      <alignment wrapText="1"/>
    </xf>
    <xf numFmtId="0" fontId="0" fillId="2" borderId="30" xfId="0" applyFill="1" applyBorder="1" applyAlignment="1" applyProtection="1">
      <alignment wrapText="1"/>
      <protection locked="0"/>
    </xf>
    <xf numFmtId="0" fontId="27" fillId="5" borderId="22" xfId="0" applyFont="1" applyFill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25" fillId="0" borderId="20" xfId="0" applyFont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64" fontId="25" fillId="0" borderId="20" xfId="0" applyNumberFormat="1" applyFont="1" applyBorder="1" applyAlignment="1" applyProtection="1">
      <alignment horizontal="center" vertical="center" wrapText="1"/>
      <protection locked="0"/>
    </xf>
    <xf numFmtId="0" fontId="0" fillId="0" borderId="20" xfId="0" applyBorder="1" applyAlignment="1" applyProtection="1">
      <alignment horizontal="left"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7" fillId="3" borderId="17" xfId="0" applyFont="1" applyFill="1" applyBorder="1" applyAlignment="1">
      <alignment horizontal="center" wrapText="1"/>
    </xf>
    <xf numFmtId="0" fontId="7" fillId="3" borderId="5" xfId="0" applyFont="1" applyFill="1" applyBorder="1" applyAlignment="1">
      <alignment horizontal="center" wrapText="1"/>
    </xf>
    <xf numFmtId="0" fontId="7" fillId="4" borderId="9" xfId="0" applyFont="1" applyFill="1" applyBorder="1" applyAlignment="1">
      <alignment horizontal="center" wrapText="1"/>
    </xf>
    <xf numFmtId="0" fontId="13" fillId="0" borderId="12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0" fillId="0" borderId="6" xfId="0" applyBorder="1" applyAlignment="1"/>
    <xf numFmtId="0" fontId="7" fillId="5" borderId="31" xfId="0" applyFont="1" applyFill="1" applyBorder="1" applyAlignment="1" applyProtection="1">
      <alignment horizontal="center" vertical="top"/>
      <protection locked="0"/>
    </xf>
    <xf numFmtId="0" fontId="7" fillId="0" borderId="2" xfId="0" applyFont="1" applyBorder="1" applyAlignment="1"/>
    <xf numFmtId="0" fontId="0" fillId="4" borderId="24" xfId="0" applyFill="1" applyBorder="1" applyAlignment="1"/>
    <xf numFmtId="0" fontId="0" fillId="2" borderId="27" xfId="0" applyFill="1" applyBorder="1" applyAlignment="1" applyProtection="1">
      <protection locked="0"/>
    </xf>
    <xf numFmtId="0" fontId="26" fillId="2" borderId="20" xfId="0" applyFont="1" applyFill="1" applyBorder="1" applyAlignment="1" applyProtection="1">
      <alignment horizontal="center" vertical="top"/>
      <protection locked="0"/>
    </xf>
    <xf numFmtId="164" fontId="7" fillId="2" borderId="27" xfId="0" applyNumberFormat="1" applyFont="1" applyFill="1" applyBorder="1" applyAlignment="1" applyProtection="1">
      <alignment horizontal="center" vertical="top"/>
      <protection locked="0"/>
    </xf>
    <xf numFmtId="0" fontId="7" fillId="2" borderId="10" xfId="0" applyFont="1" applyFill="1" applyBorder="1" applyAlignment="1" applyProtection="1">
      <alignment horizontal="center" vertical="top"/>
      <protection locked="0"/>
    </xf>
    <xf numFmtId="164" fontId="7" fillId="2" borderId="10" xfId="0" applyNumberFormat="1" applyFont="1" applyFill="1" applyBorder="1" applyAlignment="1" applyProtection="1">
      <alignment horizontal="center" vertical="top"/>
      <protection locked="0"/>
    </xf>
    <xf numFmtId="164" fontId="26" fillId="2" borderId="10" xfId="0" applyNumberFormat="1" applyFont="1" applyFill="1" applyBorder="1" applyAlignment="1" applyProtection="1">
      <alignment horizontal="center" vertical="top"/>
      <protection locked="0"/>
    </xf>
    <xf numFmtId="0" fontId="7" fillId="2" borderId="31" xfId="0" applyFont="1" applyFill="1" applyBorder="1" applyAlignment="1" applyProtection="1">
      <alignment horizontal="center" vertical="top"/>
      <protection locked="0"/>
    </xf>
    <xf numFmtId="0" fontId="26" fillId="3" borderId="5" xfId="0" applyFont="1" applyFill="1" applyBorder="1" applyAlignment="1">
      <alignment horizontal="center" vertical="top"/>
    </xf>
    <xf numFmtId="164" fontId="26" fillId="3" borderId="5" xfId="0" applyNumberFormat="1" applyFont="1" applyFill="1" applyBorder="1" applyAlignment="1">
      <alignment horizontal="center" vertical="top"/>
    </xf>
    <xf numFmtId="0" fontId="26" fillId="3" borderId="36" xfId="0" applyFont="1" applyFill="1" applyBorder="1" applyAlignment="1">
      <alignment horizontal="center" vertical="top"/>
    </xf>
    <xf numFmtId="0" fontId="13" fillId="0" borderId="7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0" fillId="0" borderId="46" xfId="0" applyBorder="1" applyAlignment="1" applyProtection="1">
      <alignment horizontal="center" vertical="center"/>
      <protection locked="0"/>
    </xf>
    <xf numFmtId="0" fontId="14" fillId="4" borderId="3" xfId="0" applyFont="1" applyFill="1" applyBorder="1" applyAlignment="1">
      <alignment horizontal="center" vertical="center" wrapText="1"/>
    </xf>
    <xf numFmtId="0" fontId="16" fillId="0" borderId="44" xfId="0" applyFont="1" applyBorder="1" applyAlignment="1" applyProtection="1">
      <alignment horizontal="left"/>
      <protection locked="0"/>
    </xf>
    <xf numFmtId="0" fontId="16" fillId="0" borderId="23" xfId="0" applyFont="1" applyBorder="1" applyAlignment="1" applyProtection="1">
      <alignment horizontal="left"/>
      <protection locked="0"/>
    </xf>
    <xf numFmtId="0" fontId="14" fillId="0" borderId="27" xfId="0" applyFont="1" applyBorder="1" applyAlignment="1">
      <alignment horizontal="center" vertical="center"/>
    </xf>
    <xf numFmtId="0" fontId="0" fillId="0" borderId="32" xfId="0" applyBorder="1" applyAlignment="1"/>
    <xf numFmtId="0" fontId="25" fillId="0" borderId="20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 wrapText="1"/>
    </xf>
    <xf numFmtId="0" fontId="1" fillId="0" borderId="40" xfId="0" applyFont="1" applyBorder="1" applyAlignment="1" applyProtection="1">
      <alignment horizontal="center"/>
      <protection locked="0"/>
    </xf>
    <xf numFmtId="0" fontId="34" fillId="0" borderId="20" xfId="0" applyFont="1" applyBorder="1" applyAlignment="1">
      <alignment horizontal="center" vertical="center"/>
    </xf>
    <xf numFmtId="164" fontId="35" fillId="0" borderId="4" xfId="0" applyNumberFormat="1" applyFont="1" applyBorder="1" applyAlignment="1">
      <alignment horizontal="center" vertical="center"/>
    </xf>
    <xf numFmtId="164" fontId="21" fillId="5" borderId="20" xfId="0" applyNumberFormat="1" applyFont="1" applyFill="1" applyBorder="1" applyAlignment="1" applyProtection="1">
      <alignment horizontal="center" vertical="center"/>
      <protection locked="0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 wrapText="1"/>
    </xf>
    <xf numFmtId="0" fontId="25" fillId="0" borderId="33" xfId="0" applyFont="1" applyBorder="1" applyAlignment="1">
      <alignment horizontal="center" vertical="center" wrapText="1"/>
    </xf>
    <xf numFmtId="0" fontId="5" fillId="0" borderId="23" xfId="0" applyFont="1" applyBorder="1" applyAlignment="1" applyProtection="1">
      <alignment horizontal="center" wrapText="1"/>
      <protection locked="0"/>
    </xf>
    <xf numFmtId="0" fontId="16" fillId="0" borderId="47" xfId="0" applyFont="1" applyBorder="1" applyAlignment="1" applyProtection="1">
      <alignment horizontal="left" wrapText="1"/>
      <protection locked="0"/>
    </xf>
    <xf numFmtId="0" fontId="16" fillId="0" borderId="2" xfId="0" applyFont="1" applyBorder="1" applyAlignment="1" applyProtection="1">
      <alignment horizontal="left" wrapText="1"/>
      <protection locked="0"/>
    </xf>
    <xf numFmtId="0" fontId="0" fillId="4" borderId="31" xfId="0" applyFill="1" applyBorder="1" applyAlignment="1"/>
    <xf numFmtId="0" fontId="25" fillId="0" borderId="25" xfId="0" applyFont="1" applyBorder="1" applyAlignment="1">
      <alignment horizontal="center" vertical="center"/>
    </xf>
    <xf numFmtId="0" fontId="23" fillId="0" borderId="25" xfId="0" applyFont="1" applyBorder="1" applyAlignment="1" applyProtection="1">
      <alignment vertical="center"/>
      <protection locked="0"/>
    </xf>
    <xf numFmtId="0" fontId="27" fillId="5" borderId="9" xfId="0" applyFont="1" applyFill="1" applyBorder="1" applyAlignment="1" applyProtection="1">
      <alignment horizontal="center" vertical="center"/>
      <protection locked="0"/>
    </xf>
    <xf numFmtId="0" fontId="7" fillId="5" borderId="11" xfId="0" applyFont="1" applyFill="1" applyBorder="1" applyAlignment="1" applyProtection="1">
      <alignment horizontal="center" vertical="top" wrapText="1"/>
      <protection locked="0"/>
    </xf>
    <xf numFmtId="0" fontId="18" fillId="0" borderId="21" xfId="0" applyFont="1" applyBorder="1" applyAlignment="1" applyProtection="1">
      <alignment horizontal="center"/>
      <protection locked="0"/>
    </xf>
    <xf numFmtId="0" fontId="1" fillId="0" borderId="21" xfId="0" applyFont="1" applyBorder="1" applyAlignment="1" applyProtection="1">
      <alignment horizontal="center" wrapText="1"/>
      <protection locked="0"/>
    </xf>
    <xf numFmtId="0" fontId="25" fillId="0" borderId="21" xfId="0" applyFont="1" applyBorder="1" applyAlignment="1" applyProtection="1">
      <alignment horizontal="center" wrapText="1"/>
      <protection locked="0"/>
    </xf>
    <xf numFmtId="164" fontId="0" fillId="0" borderId="20" xfId="0" applyNumberFormat="1" applyBorder="1" applyAlignment="1" applyProtection="1">
      <alignment horizontal="center" vertical="center" wrapText="1"/>
      <protection locked="0"/>
    </xf>
    <xf numFmtId="0" fontId="25" fillId="0" borderId="25" xfId="0" applyFont="1" applyBorder="1" applyAlignment="1" applyProtection="1">
      <alignment horizontal="center" vertical="center" wrapText="1"/>
      <protection locked="0"/>
    </xf>
    <xf numFmtId="0" fontId="1" fillId="0" borderId="20" xfId="0" applyFont="1" applyBorder="1" applyAlignment="1" applyProtection="1">
      <alignment horizontal="center" wrapText="1"/>
      <protection locked="0"/>
    </xf>
    <xf numFmtId="164" fontId="0" fillId="0" borderId="25" xfId="0" applyNumberFormat="1" applyBorder="1" applyAlignment="1" applyProtection="1">
      <alignment horizontal="center" vertical="center" wrapText="1"/>
      <protection locked="0"/>
    </xf>
    <xf numFmtId="164" fontId="0" fillId="0" borderId="37" xfId="0" applyNumberFormat="1" applyBorder="1" applyAlignment="1" applyProtection="1">
      <alignment horizontal="center" vertical="center" wrapText="1"/>
      <protection locked="0"/>
    </xf>
    <xf numFmtId="0" fontId="0" fillId="5" borderId="28" xfId="0" applyFill="1" applyBorder="1" applyAlignment="1" applyProtection="1">
      <alignment horizontal="center" wrapText="1"/>
      <protection locked="0"/>
    </xf>
    <xf numFmtId="0" fontId="0" fillId="0" borderId="5" xfId="0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wrapText="1"/>
    </xf>
    <xf numFmtId="0" fontId="7" fillId="4" borderId="7" xfId="0" applyFont="1" applyFill="1" applyBorder="1" applyAlignment="1">
      <alignment horizontal="center" wrapText="1"/>
    </xf>
    <xf numFmtId="0" fontId="7" fillId="4" borderId="31" xfId="0" applyFont="1" applyFill="1" applyBorder="1" applyAlignment="1">
      <alignment horizontal="center" wrapText="1"/>
    </xf>
    <xf numFmtId="164" fontId="28" fillId="4" borderId="10" xfId="0" applyNumberFormat="1" applyFont="1" applyFill="1" applyBorder="1" applyAlignment="1">
      <alignment horizontal="center" vertical="top" wrapText="1"/>
    </xf>
    <xf numFmtId="164" fontId="26" fillId="4" borderId="10" xfId="0" applyNumberFormat="1" applyFont="1" applyFill="1" applyBorder="1" applyAlignment="1">
      <alignment horizontal="center" vertical="top" wrapText="1"/>
    </xf>
    <xf numFmtId="0" fontId="11" fillId="4" borderId="21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vertical="top" wrapText="1"/>
    </xf>
    <xf numFmtId="0" fontId="27" fillId="5" borderId="48" xfId="0" applyFont="1" applyFill="1" applyBorder="1" applyAlignment="1" applyProtection="1">
      <alignment horizontal="center" vertical="center"/>
      <protection locked="0"/>
    </xf>
    <xf numFmtId="0" fontId="26" fillId="3" borderId="29" xfId="0" applyFont="1" applyFill="1" applyBorder="1" applyAlignment="1">
      <alignment horizontal="center" vertical="top"/>
    </xf>
    <xf numFmtId="0" fontId="7" fillId="3" borderId="25" xfId="0" applyFont="1" applyFill="1" applyBorder="1" applyAlignment="1">
      <alignment vertical="top"/>
    </xf>
    <xf numFmtId="0" fontId="25" fillId="4" borderId="4" xfId="0" applyFont="1" applyFill="1" applyBorder="1" applyAlignment="1">
      <alignment horizontal="center" vertical="top" wrapText="1"/>
    </xf>
    <xf numFmtId="0" fontId="25" fillId="4" borderId="20" xfId="0" applyFont="1" applyFill="1" applyBorder="1" applyAlignment="1">
      <alignment horizontal="center" vertical="center" wrapText="1"/>
    </xf>
    <xf numFmtId="164" fontId="25" fillId="0" borderId="25" xfId="0" applyNumberFormat="1" applyFont="1" applyBorder="1" applyAlignment="1" applyProtection="1">
      <alignment horizontal="center"/>
      <protection locked="0"/>
    </xf>
    <xf numFmtId="164" fontId="25" fillId="0" borderId="25" xfId="0" applyNumberFormat="1" applyFont="1" applyBorder="1" applyAlignment="1" applyProtection="1">
      <alignment horizontal="left" indent="1"/>
      <protection locked="0"/>
    </xf>
    <xf numFmtId="0" fontId="7" fillId="5" borderId="8" xfId="0" applyFont="1" applyFill="1" applyBorder="1" applyAlignment="1">
      <alignment horizontal="center" vertical="top" wrapText="1"/>
    </xf>
    <xf numFmtId="0" fontId="33" fillId="4" borderId="9" xfId="0" applyFont="1" applyFill="1" applyBorder="1" applyAlignment="1">
      <alignment vertical="top" wrapText="1"/>
    </xf>
    <xf numFmtId="164" fontId="1" fillId="4" borderId="10" xfId="0" applyNumberFormat="1" applyFont="1" applyFill="1" applyBorder="1" applyAlignment="1">
      <alignment horizontal="center" vertical="top" wrapText="1"/>
    </xf>
    <xf numFmtId="0" fontId="25" fillId="4" borderId="11" xfId="0" applyFont="1" applyFill="1" applyBorder="1" applyAlignment="1">
      <alignment horizontal="center" vertical="top" wrapText="1"/>
    </xf>
    <xf numFmtId="0" fontId="1" fillId="0" borderId="21" xfId="0" applyFont="1" applyBorder="1" applyAlignment="1" applyProtection="1">
      <alignment horizontal="center"/>
      <protection locked="0"/>
    </xf>
    <xf numFmtId="164" fontId="7" fillId="5" borderId="10" xfId="0" applyNumberFormat="1" applyFont="1" applyFill="1" applyBorder="1" applyAlignment="1">
      <alignment horizontal="center" wrapText="1"/>
    </xf>
    <xf numFmtId="0" fontId="26" fillId="5" borderId="31" xfId="0" applyFont="1" applyFill="1" applyBorder="1" applyAlignment="1">
      <alignment horizontal="center" vertical="center" wrapText="1"/>
    </xf>
    <xf numFmtId="164" fontId="0" fillId="0" borderId="25" xfId="0" applyNumberForma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center" vertical="center"/>
      <protection locked="0"/>
    </xf>
    <xf numFmtId="0" fontId="36" fillId="0" borderId="21" xfId="0" applyFont="1" applyBorder="1" applyAlignment="1" applyProtection="1">
      <alignment horizontal="center"/>
      <protection locked="0"/>
    </xf>
    <xf numFmtId="164" fontId="6" fillId="5" borderId="20" xfId="0" applyNumberFormat="1" applyFont="1" applyFill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/>
      <protection locked="0"/>
    </xf>
    <xf numFmtId="164" fontId="6" fillId="0" borderId="20" xfId="0" applyNumberFormat="1" applyFont="1" applyBorder="1" applyAlignment="1" applyProtection="1">
      <alignment horizontal="center" vertical="center"/>
      <protection locked="0"/>
    </xf>
    <xf numFmtId="0" fontId="7" fillId="5" borderId="20" xfId="0" applyFont="1" applyFill="1" applyBorder="1" applyAlignment="1" applyProtection="1">
      <alignment horizontal="center" vertical="top" wrapText="1"/>
      <protection locked="0"/>
    </xf>
    <xf numFmtId="0" fontId="26" fillId="5" borderId="8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5" fillId="4" borderId="20" xfId="0" applyFont="1" applyFill="1" applyBorder="1" applyAlignment="1">
      <alignment horizontal="center" vertical="center"/>
    </xf>
    <xf numFmtId="0" fontId="22" fillId="0" borderId="20" xfId="0" applyFont="1" applyBorder="1" applyAlignment="1" applyProtection="1">
      <alignment horizontal="left" wrapText="1"/>
      <protection locked="0"/>
    </xf>
    <xf numFmtId="0" fontId="11" fillId="3" borderId="35" xfId="0" applyFont="1" applyFill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 vertical="center" wrapText="1"/>
    </xf>
    <xf numFmtId="0" fontId="11" fillId="3" borderId="3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left" wrapText="1"/>
      <protection locked="0"/>
    </xf>
    <xf numFmtId="0" fontId="11" fillId="3" borderId="32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1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N7" sqref="N7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423" t="s">
        <v>160</v>
      </c>
      <c r="D1" s="424"/>
      <c r="E1" s="424"/>
      <c r="F1" s="8" t="s">
        <v>15</v>
      </c>
      <c r="G1" s="2" t="s">
        <v>16</v>
      </c>
      <c r="H1" s="419" t="s">
        <v>59</v>
      </c>
      <c r="I1" s="419"/>
      <c r="J1" s="419"/>
      <c r="K1" s="419"/>
    </row>
    <row r="2" spans="1:12" ht="18" x14ac:dyDescent="0.2">
      <c r="A2" s="22" t="s">
        <v>5</v>
      </c>
      <c r="C2" s="2"/>
      <c r="G2" s="2" t="s">
        <v>17</v>
      </c>
      <c r="H2" s="419" t="s">
        <v>161</v>
      </c>
      <c r="I2" s="419"/>
      <c r="J2" s="419"/>
      <c r="K2" s="419"/>
    </row>
    <row r="3" spans="1:12" ht="17.25" customHeight="1" thickBot="1" x14ac:dyDescent="0.25">
      <c r="A3" s="4" t="s">
        <v>7</v>
      </c>
      <c r="C3" s="2"/>
      <c r="D3" s="3"/>
      <c r="E3" s="23" t="s">
        <v>8</v>
      </c>
      <c r="G3" s="2" t="s">
        <v>18</v>
      </c>
      <c r="H3" s="26"/>
      <c r="I3" s="26">
        <v>3</v>
      </c>
      <c r="J3" s="27">
        <v>2026</v>
      </c>
      <c r="K3" s="28"/>
    </row>
    <row r="4" spans="1:12" ht="13.5" thickBot="1" x14ac:dyDescent="0.25">
      <c r="C4" s="2"/>
      <c r="D4" s="179"/>
      <c r="H4" s="25" t="s">
        <v>31</v>
      </c>
      <c r="I4" s="25" t="s">
        <v>32</v>
      </c>
      <c r="J4" s="25" t="s">
        <v>33</v>
      </c>
    </row>
    <row r="5" spans="1:12" ht="13.5" thickBot="1" x14ac:dyDescent="0.25">
      <c r="A5" s="314" t="s">
        <v>13</v>
      </c>
      <c r="B5" s="315" t="s">
        <v>14</v>
      </c>
      <c r="C5" s="316" t="s">
        <v>0</v>
      </c>
      <c r="D5" s="316" t="s">
        <v>12</v>
      </c>
      <c r="E5" s="316" t="s">
        <v>11</v>
      </c>
      <c r="F5" s="316" t="s">
        <v>29</v>
      </c>
      <c r="G5" s="316" t="s">
        <v>1</v>
      </c>
      <c r="H5" s="316" t="s">
        <v>2</v>
      </c>
      <c r="I5" s="316" t="s">
        <v>3</v>
      </c>
      <c r="J5" s="316" t="s">
        <v>9</v>
      </c>
      <c r="K5" s="317" t="s">
        <v>10</v>
      </c>
      <c r="L5" s="258" t="s">
        <v>30</v>
      </c>
    </row>
    <row r="6" spans="1:12" ht="13.5" thickBot="1" x14ac:dyDescent="0.25">
      <c r="A6" s="318"/>
      <c r="B6" s="319"/>
      <c r="C6" s="321"/>
      <c r="D6" s="337"/>
      <c r="E6" s="337"/>
      <c r="F6" s="343"/>
      <c r="G6" s="320"/>
      <c r="H6" s="320"/>
      <c r="I6" s="320"/>
      <c r="J6" s="320"/>
      <c r="K6" s="321"/>
      <c r="L6" s="340"/>
    </row>
    <row r="7" spans="1:12" ht="13.5" thickBot="1" x14ac:dyDescent="0.25">
      <c r="A7" s="336"/>
      <c r="B7" s="336"/>
      <c r="C7" s="338"/>
      <c r="D7" s="351" t="s">
        <v>76</v>
      </c>
      <c r="E7" s="347" t="s">
        <v>92</v>
      </c>
      <c r="F7" s="348">
        <v>50</v>
      </c>
      <c r="G7" s="348">
        <v>3.9</v>
      </c>
      <c r="H7" s="348">
        <v>1.2</v>
      </c>
      <c r="I7" s="348">
        <v>26.7</v>
      </c>
      <c r="J7" s="352">
        <v>133</v>
      </c>
      <c r="K7" s="348" t="s">
        <v>62</v>
      </c>
      <c r="L7" s="349"/>
    </row>
    <row r="8" spans="1:12" ht="15.75" thickBot="1" x14ac:dyDescent="0.3">
      <c r="A8" s="10">
        <v>1</v>
      </c>
      <c r="B8" s="11">
        <v>1</v>
      </c>
      <c r="C8" s="344" t="s">
        <v>19</v>
      </c>
      <c r="D8" s="345"/>
      <c r="E8" s="33" t="s">
        <v>93</v>
      </c>
      <c r="F8" s="248">
        <v>10</v>
      </c>
      <c r="G8" s="94">
        <v>0.1</v>
      </c>
      <c r="H8" s="94">
        <v>7.2</v>
      </c>
      <c r="I8" s="94">
        <v>0.1</v>
      </c>
      <c r="J8" s="94">
        <v>66.099999999999994</v>
      </c>
      <c r="K8" s="350" t="s">
        <v>62</v>
      </c>
      <c r="L8" s="24"/>
    </row>
    <row r="9" spans="1:12" ht="15.75" thickBot="1" x14ac:dyDescent="0.3">
      <c r="A9" s="10"/>
      <c r="B9" s="11"/>
      <c r="C9" s="344"/>
      <c r="D9" s="345" t="s">
        <v>20</v>
      </c>
      <c r="E9" s="33" t="s">
        <v>94</v>
      </c>
      <c r="F9" s="175">
        <v>180</v>
      </c>
      <c r="G9" s="32">
        <v>4.5999999999999996</v>
      </c>
      <c r="H9" s="122">
        <v>5.3</v>
      </c>
      <c r="I9" s="32">
        <v>21.6</v>
      </c>
      <c r="J9" s="122">
        <v>152</v>
      </c>
      <c r="K9" s="152">
        <v>260</v>
      </c>
      <c r="L9" s="24"/>
    </row>
    <row r="10" spans="1:12" ht="15.75" thickBot="1" x14ac:dyDescent="0.3">
      <c r="A10" s="10"/>
      <c r="B10" s="11"/>
      <c r="C10" s="322"/>
      <c r="D10" s="346" t="s">
        <v>27</v>
      </c>
      <c r="E10" s="33" t="s">
        <v>91</v>
      </c>
      <c r="F10" s="175" t="s">
        <v>36</v>
      </c>
      <c r="G10" s="32">
        <v>3.9</v>
      </c>
      <c r="H10" s="122">
        <v>2.9</v>
      </c>
      <c r="I10" s="176">
        <v>11.2</v>
      </c>
      <c r="J10" s="122">
        <v>86</v>
      </c>
      <c r="K10" s="173">
        <v>958</v>
      </c>
      <c r="L10" s="24"/>
    </row>
    <row r="11" spans="1:12" ht="15.75" thickBot="1" x14ac:dyDescent="0.3">
      <c r="A11" s="10"/>
      <c r="B11" s="11"/>
      <c r="C11" s="344"/>
      <c r="D11" s="345" t="s">
        <v>21</v>
      </c>
      <c r="E11" s="33" t="s">
        <v>95</v>
      </c>
      <c r="F11" s="175">
        <v>30</v>
      </c>
      <c r="G11" s="32">
        <v>2.2999999999999998</v>
      </c>
      <c r="H11" s="32">
        <v>0.2</v>
      </c>
      <c r="I11" s="32">
        <v>14.8</v>
      </c>
      <c r="J11" s="32">
        <v>70.3</v>
      </c>
      <c r="K11" s="173" t="s">
        <v>41</v>
      </c>
      <c r="L11" s="24"/>
    </row>
    <row r="12" spans="1:12" ht="15.75" thickBot="1" x14ac:dyDescent="0.3">
      <c r="A12" s="10"/>
      <c r="B12" s="11"/>
      <c r="C12" s="344"/>
      <c r="D12" s="362" t="s">
        <v>60</v>
      </c>
      <c r="E12" s="363" t="s">
        <v>65</v>
      </c>
      <c r="F12" s="339" t="s">
        <v>40</v>
      </c>
      <c r="G12" s="46">
        <v>0.9</v>
      </c>
      <c r="H12" s="46">
        <v>0.2</v>
      </c>
      <c r="I12" s="139">
        <v>8.1</v>
      </c>
      <c r="J12" s="46">
        <v>37.799999999999997</v>
      </c>
      <c r="K12" s="172" t="s">
        <v>41</v>
      </c>
      <c r="L12" s="218"/>
    </row>
    <row r="13" spans="1:12" ht="15.75" thickBot="1" x14ac:dyDescent="0.3">
      <c r="A13" s="62"/>
      <c r="B13" s="63"/>
      <c r="C13" s="361"/>
      <c r="D13" s="364"/>
      <c r="E13" s="58" t="s">
        <v>28</v>
      </c>
      <c r="F13" s="64">
        <f>SUM(F7+F8+F9+F10+F11+F12)</f>
        <v>570</v>
      </c>
      <c r="G13" s="154">
        <f>SUM(G7:G12)</f>
        <v>15.700000000000001</v>
      </c>
      <c r="H13" s="154">
        <f>SUM(H7:H12)</f>
        <v>16.999999999999996</v>
      </c>
      <c r="I13" s="65">
        <f>SUM(I7:I12)</f>
        <v>82.5</v>
      </c>
      <c r="J13" s="353">
        <f>SUM(J7:J12)</f>
        <v>545.20000000000005</v>
      </c>
      <c r="K13" s="323"/>
      <c r="L13" s="365"/>
    </row>
    <row r="14" spans="1:12" ht="15.75" thickBot="1" x14ac:dyDescent="0.3">
      <c r="A14" s="9">
        <v>1</v>
      </c>
      <c r="B14" s="9">
        <v>1</v>
      </c>
      <c r="C14" s="355" t="s">
        <v>22</v>
      </c>
      <c r="D14" s="42" t="s">
        <v>23</v>
      </c>
      <c r="E14" s="183" t="s">
        <v>96</v>
      </c>
      <c r="F14" s="94" t="s">
        <v>34</v>
      </c>
      <c r="G14" s="119">
        <v>1.3</v>
      </c>
      <c r="H14" s="118">
        <v>6.6</v>
      </c>
      <c r="I14" s="94">
        <v>2.2000000000000002</v>
      </c>
      <c r="J14" s="131">
        <v>73.400000000000006</v>
      </c>
      <c r="K14" s="145">
        <v>59</v>
      </c>
      <c r="L14" s="196"/>
    </row>
    <row r="15" spans="1:12" ht="15.75" thickBot="1" x14ac:dyDescent="0.3">
      <c r="A15" s="10"/>
      <c r="B15" s="11"/>
      <c r="C15" s="322"/>
      <c r="D15" s="39" t="s">
        <v>24</v>
      </c>
      <c r="E15" s="182" t="s">
        <v>97</v>
      </c>
      <c r="F15" s="32" t="s">
        <v>36</v>
      </c>
      <c r="G15" s="32">
        <v>6.7</v>
      </c>
      <c r="H15" s="31">
        <v>5.9</v>
      </c>
      <c r="I15" s="32">
        <v>10.5</v>
      </c>
      <c r="J15" s="122">
        <v>122.4</v>
      </c>
      <c r="K15" s="173">
        <v>170</v>
      </c>
      <c r="L15" s="24"/>
    </row>
    <row r="16" spans="1:12" ht="15.75" thickBot="1" x14ac:dyDescent="0.3">
      <c r="A16" s="10"/>
      <c r="B16" s="11"/>
      <c r="C16" s="322"/>
      <c r="D16" s="181" t="s">
        <v>25</v>
      </c>
      <c r="E16" s="184" t="s">
        <v>99</v>
      </c>
      <c r="F16" s="175" t="s">
        <v>35</v>
      </c>
      <c r="G16" s="122">
        <v>11.7</v>
      </c>
      <c r="H16" s="31">
        <v>9.1999999999999993</v>
      </c>
      <c r="I16" s="32">
        <v>6.9</v>
      </c>
      <c r="J16" s="32">
        <v>157.5</v>
      </c>
      <c r="K16" s="366" t="s">
        <v>98</v>
      </c>
      <c r="L16" s="24"/>
    </row>
    <row r="17" spans="1:13" ht="15.75" thickBot="1" x14ac:dyDescent="0.3">
      <c r="A17" s="10"/>
      <c r="B17" s="11"/>
      <c r="C17" s="322"/>
      <c r="D17" s="39" t="s">
        <v>26</v>
      </c>
      <c r="E17" s="183" t="s">
        <v>159</v>
      </c>
      <c r="F17" s="32">
        <v>150</v>
      </c>
      <c r="G17" s="32">
        <v>5.3</v>
      </c>
      <c r="H17" s="31">
        <v>4.9000000000000004</v>
      </c>
      <c r="I17" s="32">
        <v>32.799999999999997</v>
      </c>
      <c r="J17" s="32">
        <v>196.8</v>
      </c>
      <c r="K17" s="173">
        <v>409</v>
      </c>
      <c r="L17" s="24"/>
    </row>
    <row r="18" spans="1:13" ht="15.75" thickBot="1" x14ac:dyDescent="0.3">
      <c r="A18" s="10"/>
      <c r="B18" s="11"/>
      <c r="C18" s="322"/>
      <c r="D18" s="39" t="s">
        <v>27</v>
      </c>
      <c r="E18" s="178" t="s">
        <v>77</v>
      </c>
      <c r="F18" s="32" t="s">
        <v>36</v>
      </c>
      <c r="G18" s="32">
        <v>0.5</v>
      </c>
      <c r="H18" s="72">
        <v>0</v>
      </c>
      <c r="I18" s="122">
        <v>19.8</v>
      </c>
      <c r="J18" s="122">
        <v>81</v>
      </c>
      <c r="K18" s="173">
        <v>868</v>
      </c>
      <c r="L18" s="24"/>
    </row>
    <row r="19" spans="1:13" ht="15.75" thickBot="1" x14ac:dyDescent="0.3">
      <c r="A19" s="10"/>
      <c r="B19" s="11"/>
      <c r="C19" s="322"/>
      <c r="D19" s="39" t="s">
        <v>21</v>
      </c>
      <c r="E19" s="33" t="s">
        <v>73</v>
      </c>
      <c r="F19" s="32" t="s">
        <v>38</v>
      </c>
      <c r="G19" s="122" t="s">
        <v>47</v>
      </c>
      <c r="H19" s="72" t="s">
        <v>46</v>
      </c>
      <c r="I19" s="122">
        <v>14.8</v>
      </c>
      <c r="J19" s="122" t="s">
        <v>48</v>
      </c>
      <c r="K19" s="173" t="s">
        <v>41</v>
      </c>
      <c r="L19" s="24"/>
    </row>
    <row r="20" spans="1:13" ht="15.75" thickBot="1" x14ac:dyDescent="0.3">
      <c r="A20" s="10"/>
      <c r="B20" s="11"/>
      <c r="C20" s="322"/>
      <c r="D20" s="39" t="s">
        <v>21</v>
      </c>
      <c r="E20" s="177" t="s">
        <v>87</v>
      </c>
      <c r="F20" s="32" t="s">
        <v>38</v>
      </c>
      <c r="G20" s="122" t="s">
        <v>50</v>
      </c>
      <c r="H20" s="72" t="s">
        <v>45</v>
      </c>
      <c r="I20" s="72" t="s">
        <v>51</v>
      </c>
      <c r="J20" s="122">
        <v>51.2</v>
      </c>
      <c r="K20" s="173" t="s">
        <v>41</v>
      </c>
      <c r="L20" s="24"/>
    </row>
    <row r="21" spans="1:13" ht="15.75" thickBot="1" x14ac:dyDescent="0.3">
      <c r="A21" s="324"/>
      <c r="B21" s="180"/>
      <c r="C21" s="325"/>
      <c r="D21" s="326"/>
      <c r="E21" s="383" t="s">
        <v>28</v>
      </c>
      <c r="F21" s="327">
        <f>SUM(F14+F15+F16+F17+F18+F19+F20)</f>
        <v>760</v>
      </c>
      <c r="G21" s="328">
        <f>SUM(G14+G15+G16+G17+G18+G19+G20)</f>
        <v>29.8</v>
      </c>
      <c r="H21" s="329">
        <f>SUM(H14+H15+H16+H17+H18+H19+H20)</f>
        <v>27.2</v>
      </c>
      <c r="I21" s="330">
        <f>SUM(I14+I15+I16+I17+I18+I19+I20)</f>
        <v>97</v>
      </c>
      <c r="J21" s="331">
        <f>SUM(J14+J15+J16+J17+J18+J19+J20)</f>
        <v>752.6</v>
      </c>
      <c r="K21" s="332"/>
      <c r="L21" s="24"/>
    </row>
    <row r="22" spans="1:13" ht="15.75" customHeight="1" x14ac:dyDescent="0.2">
      <c r="A22" s="189">
        <v>1</v>
      </c>
      <c r="B22" s="189">
        <v>1</v>
      </c>
      <c r="C22" s="420" t="s">
        <v>4</v>
      </c>
      <c r="D22" s="421"/>
      <c r="E22" s="385"/>
      <c r="F22" s="384">
        <f>SUM(F13+F21)</f>
        <v>1330</v>
      </c>
      <c r="G22" s="334">
        <f>SUM(G13+G21)</f>
        <v>45.5</v>
      </c>
      <c r="H22" s="333">
        <f>SUM(H13+H21)</f>
        <v>44.199999999999996</v>
      </c>
      <c r="I22" s="334">
        <f>SUM(I13+I21)</f>
        <v>179.5</v>
      </c>
      <c r="J22" s="334">
        <f>SUM(J13+J21)</f>
        <v>1297.8000000000002</v>
      </c>
      <c r="K22" s="335"/>
      <c r="L22" s="193"/>
      <c r="M22" s="2" t="s">
        <v>157</v>
      </c>
    </row>
    <row r="23" spans="1:13" ht="15.75" customHeight="1" x14ac:dyDescent="0.2">
      <c r="A23" s="268"/>
      <c r="B23" s="268"/>
      <c r="C23" s="197"/>
      <c r="D23" s="198"/>
      <c r="E23" s="199"/>
      <c r="F23" s="200"/>
      <c r="G23" s="201"/>
      <c r="H23" s="200"/>
      <c r="I23" s="201"/>
      <c r="J23" s="201"/>
      <c r="K23" s="200"/>
      <c r="L23" s="78"/>
      <c r="M23" s="66"/>
    </row>
    <row r="24" spans="1:13" ht="15.75" thickBot="1" x14ac:dyDescent="0.3">
      <c r="A24" s="269">
        <v>1</v>
      </c>
      <c r="B24" s="270">
        <v>2</v>
      </c>
      <c r="C24" s="354" t="s">
        <v>19</v>
      </c>
      <c r="D24" s="272" t="s">
        <v>23</v>
      </c>
      <c r="E24" s="359" t="s">
        <v>78</v>
      </c>
      <c r="F24" s="274">
        <v>60</v>
      </c>
      <c r="G24" s="275">
        <v>0.5</v>
      </c>
      <c r="H24" s="276">
        <v>0.1</v>
      </c>
      <c r="I24" s="277">
        <v>1.5</v>
      </c>
      <c r="J24" s="278">
        <v>8.5</v>
      </c>
      <c r="K24" s="279">
        <v>55</v>
      </c>
      <c r="L24" s="196"/>
    </row>
    <row r="25" spans="1:13" ht="15.75" thickBot="1" x14ac:dyDescent="0.3">
      <c r="A25" s="269"/>
      <c r="B25" s="270"/>
      <c r="C25" s="271"/>
      <c r="D25" s="357" t="s">
        <v>85</v>
      </c>
      <c r="E25" s="360" t="s">
        <v>75</v>
      </c>
      <c r="F25" s="358">
        <v>90</v>
      </c>
      <c r="G25" s="369">
        <v>11</v>
      </c>
      <c r="H25" s="287">
        <v>9</v>
      </c>
      <c r="I25" s="284">
        <v>6.5</v>
      </c>
      <c r="J25" s="308">
        <v>151</v>
      </c>
      <c r="K25" s="368" t="s">
        <v>62</v>
      </c>
      <c r="L25" s="24"/>
    </row>
    <row r="26" spans="1:13" ht="15.75" thickBot="1" x14ac:dyDescent="0.3">
      <c r="A26" s="269"/>
      <c r="B26" s="270"/>
      <c r="C26" s="271"/>
      <c r="D26" s="280" t="s">
        <v>85</v>
      </c>
      <c r="E26" s="273" t="s">
        <v>100</v>
      </c>
      <c r="F26" s="281">
        <v>150</v>
      </c>
      <c r="G26" s="282">
        <v>5.3</v>
      </c>
      <c r="H26" s="287">
        <v>4.9000000000000004</v>
      </c>
      <c r="I26" s="371">
        <v>32.799999999999997</v>
      </c>
      <c r="J26" s="308">
        <v>136.4</v>
      </c>
      <c r="K26" s="286" t="s">
        <v>101</v>
      </c>
      <c r="L26" s="24"/>
    </row>
    <row r="27" spans="1:13" ht="15.75" thickBot="1" x14ac:dyDescent="0.3">
      <c r="A27" s="269"/>
      <c r="B27" s="270"/>
      <c r="C27" s="271"/>
      <c r="D27" s="280" t="s">
        <v>102</v>
      </c>
      <c r="E27" s="205" t="s">
        <v>103</v>
      </c>
      <c r="F27" s="281" t="s">
        <v>61</v>
      </c>
      <c r="G27" s="369">
        <v>1</v>
      </c>
      <c r="H27" s="287">
        <v>0</v>
      </c>
      <c r="I27" s="283">
        <v>25.4</v>
      </c>
      <c r="J27" s="306">
        <v>105.6</v>
      </c>
      <c r="K27" s="286" t="s">
        <v>62</v>
      </c>
      <c r="L27" s="24"/>
    </row>
    <row r="28" spans="1:13" ht="15.75" thickBot="1" x14ac:dyDescent="0.3">
      <c r="A28" s="269"/>
      <c r="B28" s="270"/>
      <c r="C28" s="271"/>
      <c r="D28" s="288" t="s">
        <v>21</v>
      </c>
      <c r="E28" s="289" t="s">
        <v>73</v>
      </c>
      <c r="F28" s="290">
        <v>30</v>
      </c>
      <c r="G28" s="372">
        <v>2.2999999999999998</v>
      </c>
      <c r="H28" s="291">
        <v>0.2</v>
      </c>
      <c r="I28" s="291">
        <v>14.8</v>
      </c>
      <c r="J28" s="370">
        <v>70.3</v>
      </c>
      <c r="K28" s="292" t="s">
        <v>55</v>
      </c>
      <c r="L28" s="24"/>
    </row>
    <row r="29" spans="1:13" ht="15.75" thickBot="1" x14ac:dyDescent="0.3">
      <c r="A29" s="293"/>
      <c r="B29" s="293"/>
      <c r="C29" s="294"/>
      <c r="D29" s="295" t="s">
        <v>21</v>
      </c>
      <c r="E29" s="296" t="s">
        <v>104</v>
      </c>
      <c r="F29" s="297">
        <v>30</v>
      </c>
      <c r="G29" s="373">
        <v>2</v>
      </c>
      <c r="H29" s="298">
        <v>0.4</v>
      </c>
      <c r="I29" s="299">
        <v>10</v>
      </c>
      <c r="J29" s="298">
        <v>51.2</v>
      </c>
      <c r="K29" s="292" t="s">
        <v>55</v>
      </c>
      <c r="L29" s="24"/>
    </row>
    <row r="30" spans="1:13" ht="15.75" thickBot="1" x14ac:dyDescent="0.3">
      <c r="A30" s="300"/>
      <c r="B30" s="300"/>
      <c r="C30" s="301"/>
      <c r="D30" s="302"/>
      <c r="E30" s="303" t="s">
        <v>28</v>
      </c>
      <c r="F30" s="85">
        <f>SUM(F24+F25+F26+F27+F28+F29)</f>
        <v>560</v>
      </c>
      <c r="G30" s="202">
        <f>SUM(G24+G25+G26+G27+G28+G29)</f>
        <v>22.1</v>
      </c>
      <c r="H30" s="202">
        <f>SUM(H24:H29)</f>
        <v>14.6</v>
      </c>
      <c r="I30" s="203">
        <f>SUM(I24:I29)</f>
        <v>90.999999999999986</v>
      </c>
      <c r="J30" s="204">
        <f>SUM(J24:J29)</f>
        <v>523</v>
      </c>
      <c r="K30" s="374"/>
      <c r="L30" s="24"/>
    </row>
    <row r="31" spans="1:13" ht="15.75" thickBot="1" x14ac:dyDescent="0.3">
      <c r="A31" s="304">
        <f>A24</f>
        <v>1</v>
      </c>
      <c r="B31" s="305">
        <v>2</v>
      </c>
      <c r="C31" s="375" t="s">
        <v>22</v>
      </c>
      <c r="D31" s="280" t="s">
        <v>23</v>
      </c>
      <c r="E31" s="205" t="s">
        <v>105</v>
      </c>
      <c r="F31" s="284">
        <v>60</v>
      </c>
      <c r="G31" s="306">
        <v>0.5</v>
      </c>
      <c r="H31" s="306">
        <v>0.1</v>
      </c>
      <c r="I31" s="283">
        <v>1.5</v>
      </c>
      <c r="J31" s="287">
        <v>8.5</v>
      </c>
      <c r="K31" s="285">
        <v>55</v>
      </c>
      <c r="L31" s="24"/>
    </row>
    <row r="32" spans="1:13" ht="15.75" thickBot="1" x14ac:dyDescent="0.3">
      <c r="A32" s="269"/>
      <c r="B32" s="270"/>
      <c r="C32" s="271"/>
      <c r="D32" s="280" t="s">
        <v>24</v>
      </c>
      <c r="E32" s="205" t="s">
        <v>106</v>
      </c>
      <c r="F32" s="282">
        <v>200</v>
      </c>
      <c r="G32" s="306">
        <v>4.7</v>
      </c>
      <c r="H32" s="306">
        <v>6.2</v>
      </c>
      <c r="I32" s="283">
        <v>13.6</v>
      </c>
      <c r="J32" s="283">
        <v>129.4</v>
      </c>
      <c r="K32" s="307">
        <v>197</v>
      </c>
      <c r="L32" s="24"/>
    </row>
    <row r="33" spans="1:13" ht="15.75" thickBot="1" x14ac:dyDescent="0.3">
      <c r="A33" s="269"/>
      <c r="B33" s="270"/>
      <c r="C33" s="271"/>
      <c r="D33" s="280" t="s">
        <v>25</v>
      </c>
      <c r="E33" s="205" t="s">
        <v>107</v>
      </c>
      <c r="F33" s="284">
        <v>90</v>
      </c>
      <c r="G33" s="308">
        <v>16.399999999999999</v>
      </c>
      <c r="H33" s="306">
        <v>14.6</v>
      </c>
      <c r="I33" s="283">
        <v>14.7</v>
      </c>
      <c r="J33" s="283">
        <v>254.8</v>
      </c>
      <c r="K33" s="367" t="s">
        <v>98</v>
      </c>
      <c r="L33" s="24"/>
    </row>
    <row r="34" spans="1:13" ht="15.75" thickBot="1" x14ac:dyDescent="0.3">
      <c r="A34" s="269"/>
      <c r="B34" s="270"/>
      <c r="C34" s="271"/>
      <c r="D34" s="280" t="s">
        <v>26</v>
      </c>
      <c r="E34" s="205" t="s">
        <v>84</v>
      </c>
      <c r="F34" s="284">
        <v>150</v>
      </c>
      <c r="G34" s="306">
        <v>8.1999999999999993</v>
      </c>
      <c r="H34" s="306">
        <v>6.3</v>
      </c>
      <c r="I34" s="287">
        <v>35.9</v>
      </c>
      <c r="J34" s="283">
        <v>233.7</v>
      </c>
      <c r="K34" s="285">
        <v>413</v>
      </c>
      <c r="L34" s="24"/>
    </row>
    <row r="35" spans="1:13" ht="15.75" thickBot="1" x14ac:dyDescent="0.3">
      <c r="A35" s="269"/>
      <c r="B35" s="270"/>
      <c r="C35" s="271"/>
      <c r="D35" s="280" t="s">
        <v>27</v>
      </c>
      <c r="E35" s="205" t="s">
        <v>82</v>
      </c>
      <c r="F35" s="284">
        <v>200</v>
      </c>
      <c r="G35" s="306">
        <v>0.3</v>
      </c>
      <c r="H35" s="308">
        <v>0.1</v>
      </c>
      <c r="I35" s="287">
        <v>8.4</v>
      </c>
      <c r="J35" s="283">
        <v>35.5</v>
      </c>
      <c r="K35" s="285">
        <v>507</v>
      </c>
      <c r="L35" s="24"/>
    </row>
    <row r="36" spans="1:13" ht="15.75" thickBot="1" x14ac:dyDescent="0.3">
      <c r="A36" s="269"/>
      <c r="B36" s="270"/>
      <c r="C36" s="271"/>
      <c r="D36" s="288" t="s">
        <v>21</v>
      </c>
      <c r="E36" s="309" t="s">
        <v>42</v>
      </c>
      <c r="F36" s="284">
        <v>30</v>
      </c>
      <c r="G36" s="306">
        <v>2.2999999999999998</v>
      </c>
      <c r="H36" s="308">
        <v>0.2</v>
      </c>
      <c r="I36" s="287">
        <v>14.8</v>
      </c>
      <c r="J36" s="283">
        <v>70.3</v>
      </c>
      <c r="K36" s="285" t="s">
        <v>41</v>
      </c>
      <c r="L36" s="24"/>
    </row>
    <row r="37" spans="1:13" ht="15.75" thickBot="1" x14ac:dyDescent="0.3">
      <c r="A37" s="269"/>
      <c r="B37" s="270"/>
      <c r="C37" s="271"/>
      <c r="D37" s="288" t="s">
        <v>21</v>
      </c>
      <c r="E37" s="309" t="s">
        <v>49</v>
      </c>
      <c r="F37" s="284">
        <v>30</v>
      </c>
      <c r="G37" s="308">
        <v>2</v>
      </c>
      <c r="H37" s="308">
        <v>0.4</v>
      </c>
      <c r="I37" s="287">
        <v>10</v>
      </c>
      <c r="J37" s="283">
        <v>51.2</v>
      </c>
      <c r="K37" s="285" t="s">
        <v>41</v>
      </c>
      <c r="L37" s="24"/>
    </row>
    <row r="38" spans="1:13" ht="15.75" thickBot="1" x14ac:dyDescent="0.3">
      <c r="A38" s="269"/>
      <c r="B38" s="270"/>
      <c r="C38" s="271"/>
      <c r="D38" s="310"/>
      <c r="E38" s="303" t="s">
        <v>28</v>
      </c>
      <c r="F38" s="71">
        <f>SUM(F31:F37)</f>
        <v>760</v>
      </c>
      <c r="G38" s="89">
        <f>SUM(G31:G37)</f>
        <v>34.4</v>
      </c>
      <c r="H38" s="89">
        <f>SUM(H31:H37)</f>
        <v>27.9</v>
      </c>
      <c r="I38" s="89">
        <f>SUM(I31:I37)</f>
        <v>98.899999999999991</v>
      </c>
      <c r="J38" s="90">
        <f>SUM(J31:J37)</f>
        <v>783.40000000000009</v>
      </c>
      <c r="K38" s="77"/>
      <c r="L38" s="24"/>
    </row>
    <row r="39" spans="1:13" ht="15.75" customHeight="1" thickBot="1" x14ac:dyDescent="0.25">
      <c r="A39" s="311">
        <f>A24</f>
        <v>1</v>
      </c>
      <c r="B39" s="312">
        <f>B24</f>
        <v>2</v>
      </c>
      <c r="C39" s="414" t="s">
        <v>4</v>
      </c>
      <c r="D39" s="422"/>
      <c r="E39" s="190"/>
      <c r="F39" s="191">
        <f>SUM(F30+F38)</f>
        <v>1320</v>
      </c>
      <c r="G39" s="209">
        <f>SUM(G30+G38)</f>
        <v>56.5</v>
      </c>
      <c r="H39" s="209">
        <f>SUM(H30+H38)</f>
        <v>42.5</v>
      </c>
      <c r="I39" s="209">
        <f>SUM(I30+I38)</f>
        <v>189.89999999999998</v>
      </c>
      <c r="J39" s="192">
        <f>SUM(J30+J38)</f>
        <v>1306.4000000000001</v>
      </c>
      <c r="K39" s="210"/>
      <c r="L39" s="193"/>
      <c r="M39" s="2" t="s">
        <v>158</v>
      </c>
    </row>
    <row r="40" spans="1:13" ht="15.75" customHeight="1" thickBot="1" x14ac:dyDescent="0.25">
      <c r="A40" s="313"/>
      <c r="B40" s="378"/>
      <c r="C40" s="381"/>
      <c r="D40" s="356"/>
      <c r="E40" s="382"/>
      <c r="F40" s="249"/>
      <c r="G40" s="379"/>
      <c r="H40" s="379"/>
      <c r="I40" s="379"/>
      <c r="J40" s="380"/>
      <c r="K40" s="245"/>
      <c r="L40" s="246"/>
    </row>
    <row r="41" spans="1:13" ht="15.75" customHeight="1" thickBot="1" x14ac:dyDescent="0.25">
      <c r="A41" s="376"/>
      <c r="B41" s="377"/>
      <c r="C41" s="186"/>
      <c r="D41" s="387" t="s">
        <v>76</v>
      </c>
      <c r="E41" s="391" t="s">
        <v>110</v>
      </c>
      <c r="F41" s="249">
        <v>30</v>
      </c>
      <c r="G41" s="379">
        <v>7</v>
      </c>
      <c r="H41" s="379">
        <v>8.9</v>
      </c>
      <c r="I41" s="379">
        <v>0</v>
      </c>
      <c r="J41" s="392">
        <v>107.5</v>
      </c>
      <c r="K41" s="393" t="s">
        <v>62</v>
      </c>
      <c r="L41" s="390"/>
    </row>
    <row r="42" spans="1:13" ht="15.75" thickBot="1" x14ac:dyDescent="0.3">
      <c r="A42" s="17">
        <v>1</v>
      </c>
      <c r="B42" s="11">
        <v>3</v>
      </c>
      <c r="C42" s="7" t="s">
        <v>19</v>
      </c>
      <c r="D42" s="387" t="s">
        <v>76</v>
      </c>
      <c r="E42" s="183" t="s">
        <v>108</v>
      </c>
      <c r="F42" s="194">
        <v>10</v>
      </c>
      <c r="G42" s="94">
        <v>0.1</v>
      </c>
      <c r="H42" s="195">
        <v>7.2</v>
      </c>
      <c r="I42" s="118">
        <v>0.1</v>
      </c>
      <c r="J42" s="118">
        <v>66.099999999999994</v>
      </c>
      <c r="K42" s="386" t="s">
        <v>62</v>
      </c>
      <c r="L42" s="196"/>
    </row>
    <row r="43" spans="1:13" ht="15.75" thickBot="1" x14ac:dyDescent="0.3">
      <c r="A43" s="17"/>
      <c r="B43" s="11"/>
      <c r="C43" s="7"/>
      <c r="D43" s="39" t="s">
        <v>85</v>
      </c>
      <c r="E43" s="33" t="s">
        <v>109</v>
      </c>
      <c r="F43" s="87">
        <v>200</v>
      </c>
      <c r="G43" s="32">
        <v>5.3</v>
      </c>
      <c r="H43" s="73">
        <v>5.7</v>
      </c>
      <c r="I43" s="31">
        <v>25.3</v>
      </c>
      <c r="J43" s="76">
        <v>174.2</v>
      </c>
      <c r="K43" s="173">
        <v>262</v>
      </c>
      <c r="L43" s="24"/>
    </row>
    <row r="44" spans="1:13" ht="15.75" thickBot="1" x14ac:dyDescent="0.3">
      <c r="A44" s="17"/>
      <c r="B44" s="11"/>
      <c r="C44" s="7"/>
      <c r="D44" s="39" t="s">
        <v>27</v>
      </c>
      <c r="E44" s="33" t="s">
        <v>111</v>
      </c>
      <c r="F44" s="87" t="s">
        <v>36</v>
      </c>
      <c r="G44" s="32">
        <v>3.9</v>
      </c>
      <c r="H44" s="74">
        <v>2.9</v>
      </c>
      <c r="I44" s="73">
        <v>11.2</v>
      </c>
      <c r="J44" s="76">
        <v>86</v>
      </c>
      <c r="K44" s="173">
        <v>958</v>
      </c>
      <c r="L44" s="24"/>
    </row>
    <row r="45" spans="1:13" ht="15.75" thickBot="1" x14ac:dyDescent="0.3">
      <c r="A45" s="17"/>
      <c r="B45" s="11"/>
      <c r="C45" s="7"/>
      <c r="D45" s="50" t="s">
        <v>21</v>
      </c>
      <c r="E45" s="182" t="s">
        <v>73</v>
      </c>
      <c r="F45" s="88">
        <v>30</v>
      </c>
      <c r="G45" s="46">
        <v>2.2999999999999998</v>
      </c>
      <c r="H45" s="388">
        <v>0.2</v>
      </c>
      <c r="I45" s="79">
        <v>14.8</v>
      </c>
      <c r="J45" s="389">
        <v>70.3</v>
      </c>
      <c r="K45" s="172" t="s">
        <v>55</v>
      </c>
      <c r="L45" s="24"/>
    </row>
    <row r="46" spans="1:13" ht="15.75" thickBot="1" x14ac:dyDescent="0.3">
      <c r="A46" s="17"/>
      <c r="B46" s="11"/>
      <c r="C46" s="7"/>
      <c r="D46" s="50" t="s">
        <v>21</v>
      </c>
      <c r="E46" s="182" t="s">
        <v>112</v>
      </c>
      <c r="F46" s="88">
        <v>30</v>
      </c>
      <c r="G46" s="139">
        <v>2</v>
      </c>
      <c r="H46" s="79">
        <v>0.4</v>
      </c>
      <c r="I46" s="79">
        <v>10</v>
      </c>
      <c r="J46" s="79">
        <v>51.2</v>
      </c>
      <c r="K46" s="172" t="s">
        <v>55</v>
      </c>
      <c r="L46" s="24"/>
    </row>
    <row r="47" spans="1:13" ht="15.75" thickBot="1" x14ac:dyDescent="0.3">
      <c r="A47" s="9"/>
      <c r="B47" s="80"/>
      <c r="C47" s="6"/>
      <c r="D47" s="157" t="s">
        <v>62</v>
      </c>
      <c r="E47" s="158" t="s">
        <v>65</v>
      </c>
      <c r="F47" s="159">
        <v>100</v>
      </c>
      <c r="G47" s="81">
        <v>0.8</v>
      </c>
      <c r="H47" s="82">
        <v>0.2</v>
      </c>
      <c r="I47" s="160">
        <v>7.5</v>
      </c>
      <c r="J47" s="160">
        <v>35</v>
      </c>
      <c r="K47" s="172" t="s">
        <v>55</v>
      </c>
      <c r="L47" s="24"/>
    </row>
    <row r="48" spans="1:13" ht="15.75" thickBot="1" x14ac:dyDescent="0.3">
      <c r="A48" s="43"/>
      <c r="B48" s="44"/>
      <c r="C48" s="83"/>
      <c r="D48" s="156"/>
      <c r="E48" s="70" t="s">
        <v>28</v>
      </c>
      <c r="F48" s="85">
        <v>600</v>
      </c>
      <c r="G48" s="202">
        <f>SUM(G41:G47)</f>
        <v>21.4</v>
      </c>
      <c r="H48" s="202">
        <f>SUM(H41:H47)</f>
        <v>25.499999999999996</v>
      </c>
      <c r="I48" s="86">
        <f>SUM(I42:I47)</f>
        <v>68.900000000000006</v>
      </c>
      <c r="J48" s="204">
        <f>SUM(J41:J47)</f>
        <v>590.29999999999995</v>
      </c>
      <c r="K48" s="84"/>
      <c r="L48" s="24"/>
    </row>
    <row r="49" spans="1:15" ht="15" x14ac:dyDescent="0.25">
      <c r="A49" s="60"/>
      <c r="B49" s="60"/>
      <c r="C49" s="61"/>
      <c r="D49" s="92"/>
      <c r="E49" s="103"/>
      <c r="F49" s="103"/>
      <c r="G49" s="104"/>
      <c r="H49" s="105"/>
      <c r="I49" s="105"/>
      <c r="J49" s="105"/>
      <c r="K49" s="142"/>
      <c r="L49" s="55"/>
    </row>
    <row r="50" spans="1:15" ht="15.75" thickBot="1" x14ac:dyDescent="0.3">
      <c r="A50" s="19">
        <f>A42</f>
        <v>1</v>
      </c>
      <c r="B50" s="9">
        <v>3</v>
      </c>
      <c r="C50" s="6" t="s">
        <v>22</v>
      </c>
      <c r="D50" s="39" t="s">
        <v>23</v>
      </c>
      <c r="E50" s="212" t="s">
        <v>113</v>
      </c>
      <c r="F50" s="94">
        <v>60</v>
      </c>
      <c r="G50" s="98">
        <v>0.4</v>
      </c>
      <c r="H50" s="93">
        <v>6.1</v>
      </c>
      <c r="I50" s="99">
        <v>3.4</v>
      </c>
      <c r="J50" s="96">
        <v>12.8</v>
      </c>
      <c r="K50" s="143">
        <v>58</v>
      </c>
      <c r="L50" s="24"/>
    </row>
    <row r="51" spans="1:15" ht="15.75" thickBot="1" x14ac:dyDescent="0.3">
      <c r="A51" s="17"/>
      <c r="B51" s="11"/>
      <c r="C51" s="7"/>
      <c r="D51" s="39" t="s">
        <v>24</v>
      </c>
      <c r="E51" s="33" t="s">
        <v>69</v>
      </c>
      <c r="F51" s="31">
        <v>200</v>
      </c>
      <c r="G51" s="74">
        <v>1.8</v>
      </c>
      <c r="H51" s="30">
        <v>2.4</v>
      </c>
      <c r="I51" s="74">
        <v>11.8</v>
      </c>
      <c r="J51" s="75">
        <v>175.4</v>
      </c>
      <c r="K51" s="36">
        <v>218</v>
      </c>
      <c r="L51" s="24"/>
    </row>
    <row r="52" spans="1:15" ht="15.75" thickBot="1" x14ac:dyDescent="0.3">
      <c r="A52" s="17"/>
      <c r="B52" s="11"/>
      <c r="C52" s="7"/>
      <c r="D52" s="39" t="s">
        <v>25</v>
      </c>
      <c r="E52" s="33" t="s">
        <v>114</v>
      </c>
      <c r="F52" s="31">
        <v>120</v>
      </c>
      <c r="G52" s="74">
        <v>16.600000000000001</v>
      </c>
      <c r="H52" s="30">
        <v>8.9</v>
      </c>
      <c r="I52" s="74">
        <v>7.5</v>
      </c>
      <c r="J52" s="75">
        <v>176.7</v>
      </c>
      <c r="K52" s="36">
        <v>34</v>
      </c>
      <c r="L52" s="24"/>
    </row>
    <row r="53" spans="1:15" ht="15.75" thickBot="1" x14ac:dyDescent="0.3">
      <c r="A53" s="17"/>
      <c r="B53" s="11"/>
      <c r="C53" s="7"/>
      <c r="D53" s="39" t="s">
        <v>26</v>
      </c>
      <c r="E53" s="33" t="s">
        <v>64</v>
      </c>
      <c r="F53" s="31">
        <v>150</v>
      </c>
      <c r="G53" s="74">
        <v>3.6</v>
      </c>
      <c r="H53" s="30">
        <v>4.8</v>
      </c>
      <c r="I53" s="74">
        <v>36.4</v>
      </c>
      <c r="J53" s="72">
        <v>203.5</v>
      </c>
      <c r="K53" s="36">
        <v>683</v>
      </c>
      <c r="L53" s="24"/>
    </row>
    <row r="54" spans="1:15" ht="15.75" thickBot="1" x14ac:dyDescent="0.3">
      <c r="A54" s="17"/>
      <c r="B54" s="11"/>
      <c r="C54" s="7"/>
      <c r="D54" s="39" t="s">
        <v>27</v>
      </c>
      <c r="E54" s="33" t="s">
        <v>115</v>
      </c>
      <c r="F54" s="31">
        <v>200</v>
      </c>
      <c r="G54" s="74">
        <v>0.1</v>
      </c>
      <c r="H54" s="75">
        <v>0</v>
      </c>
      <c r="I54" s="74">
        <v>22.2</v>
      </c>
      <c r="J54" s="75">
        <v>42.5</v>
      </c>
      <c r="K54" s="36">
        <v>864</v>
      </c>
      <c r="L54" s="24"/>
    </row>
    <row r="55" spans="1:15" ht="15.75" thickBot="1" x14ac:dyDescent="0.3">
      <c r="A55" s="17"/>
      <c r="B55" s="11"/>
      <c r="C55" s="7"/>
      <c r="D55" s="50" t="s">
        <v>21</v>
      </c>
      <c r="E55" s="29" t="s">
        <v>42</v>
      </c>
      <c r="F55" s="31">
        <v>30</v>
      </c>
      <c r="G55" s="74">
        <v>2.2999999999999998</v>
      </c>
      <c r="H55" s="30">
        <v>0.2</v>
      </c>
      <c r="I55" s="74">
        <v>14.8</v>
      </c>
      <c r="J55" s="75">
        <v>70.3</v>
      </c>
      <c r="K55" s="36" t="s">
        <v>41</v>
      </c>
      <c r="L55" s="24"/>
    </row>
    <row r="56" spans="1:15" ht="15.75" thickBot="1" x14ac:dyDescent="0.3">
      <c r="A56" s="17"/>
      <c r="B56" s="11"/>
      <c r="C56" s="7"/>
      <c r="D56" s="50" t="s">
        <v>21</v>
      </c>
      <c r="E56" s="29" t="s">
        <v>49</v>
      </c>
      <c r="F56" s="31">
        <v>30</v>
      </c>
      <c r="G56" s="74">
        <v>2</v>
      </c>
      <c r="H56" s="30">
        <v>0.4</v>
      </c>
      <c r="I56" s="74">
        <v>10</v>
      </c>
      <c r="J56" s="75">
        <v>51.2</v>
      </c>
      <c r="K56" s="36" t="s">
        <v>41</v>
      </c>
      <c r="L56" s="24"/>
    </row>
    <row r="57" spans="1:15" ht="15.75" thickBot="1" x14ac:dyDescent="0.3">
      <c r="A57" s="18"/>
      <c r="B57" s="13"/>
      <c r="C57" s="5"/>
      <c r="D57" s="107"/>
      <c r="E57" s="106" t="s">
        <v>28</v>
      </c>
      <c r="F57" s="113">
        <f>SUM(F50:F56)</f>
        <v>790</v>
      </c>
      <c r="G57" s="115">
        <f>SUM(G50:G56)</f>
        <v>26.800000000000004</v>
      </c>
      <c r="H57" s="115">
        <f>SUM(H50:H56)</f>
        <v>22.799999999999997</v>
      </c>
      <c r="I57" s="115">
        <f>SUM(I50:I56)</f>
        <v>106.1</v>
      </c>
      <c r="J57" s="113">
        <f>SUM(J50:J56)</f>
        <v>732.4</v>
      </c>
      <c r="K57" s="116"/>
      <c r="L57" s="220"/>
    </row>
    <row r="58" spans="1:15" ht="15.75" thickBot="1" x14ac:dyDescent="0.25">
      <c r="A58" s="20">
        <f>A42</f>
        <v>1</v>
      </c>
      <c r="B58" s="21">
        <f>B42</f>
        <v>3</v>
      </c>
      <c r="C58" s="416" t="s">
        <v>4</v>
      </c>
      <c r="D58" s="422"/>
      <c r="E58" s="110"/>
      <c r="F58" s="168">
        <f>SUM(F48+F57)</f>
        <v>1390</v>
      </c>
      <c r="G58" s="213">
        <f>SUM(G48+G57)</f>
        <v>48.2</v>
      </c>
      <c r="H58" s="169">
        <f>SUM(H48+H57)</f>
        <v>48.3</v>
      </c>
      <c r="I58" s="169">
        <f>SUM(I48+I57)</f>
        <v>175</v>
      </c>
      <c r="J58" s="168">
        <f>SUM(J48+J57)</f>
        <v>1322.6999999999998</v>
      </c>
      <c r="K58" s="144"/>
      <c r="L58" s="222"/>
      <c r="M58" s="2" t="s">
        <v>116</v>
      </c>
    </row>
    <row r="59" spans="1:15" ht="15.75" thickBot="1" x14ac:dyDescent="0.25">
      <c r="A59" s="91"/>
      <c r="B59" s="56"/>
      <c r="C59" s="186"/>
      <c r="D59" s="217"/>
      <c r="E59" s="187"/>
      <c r="F59" s="214"/>
      <c r="G59" s="215"/>
      <c r="H59" s="216"/>
      <c r="I59" s="216"/>
      <c r="J59" s="214"/>
      <c r="K59" s="206"/>
      <c r="L59" s="221"/>
    </row>
    <row r="60" spans="1:15" ht="15.75" thickBot="1" x14ac:dyDescent="0.3">
      <c r="A60" s="14">
        <v>1</v>
      </c>
      <c r="B60" s="15">
        <v>4</v>
      </c>
      <c r="C60" s="16" t="s">
        <v>19</v>
      </c>
      <c r="D60" s="42" t="s">
        <v>23</v>
      </c>
      <c r="E60" s="33" t="s">
        <v>117</v>
      </c>
      <c r="F60" s="101">
        <v>15</v>
      </c>
      <c r="G60" s="122">
        <v>3.5</v>
      </c>
      <c r="H60" s="30">
        <v>4.4000000000000004</v>
      </c>
      <c r="I60" s="75">
        <v>0</v>
      </c>
      <c r="J60" s="30">
        <v>53.8</v>
      </c>
      <c r="K60" s="366" t="s">
        <v>62</v>
      </c>
      <c r="L60" s="24"/>
      <c r="O60" s="185"/>
    </row>
    <row r="61" spans="1:15" ht="15.75" customHeight="1" thickBot="1" x14ac:dyDescent="0.3">
      <c r="A61" s="17"/>
      <c r="B61" s="11"/>
      <c r="C61" s="7"/>
      <c r="D61" s="54" t="s">
        <v>20</v>
      </c>
      <c r="E61" s="33" t="s">
        <v>118</v>
      </c>
      <c r="F61" s="31">
        <v>200</v>
      </c>
      <c r="G61" s="32">
        <v>7.2</v>
      </c>
      <c r="H61" s="30">
        <v>9.1999999999999993</v>
      </c>
      <c r="I61" s="75">
        <v>44</v>
      </c>
      <c r="J61" s="75">
        <v>287.8</v>
      </c>
      <c r="K61" s="36">
        <v>265</v>
      </c>
      <c r="L61" s="24"/>
      <c r="M61" s="66"/>
    </row>
    <row r="62" spans="1:15" ht="15.75" customHeight="1" thickBot="1" x14ac:dyDescent="0.3">
      <c r="A62" s="17"/>
      <c r="B62" s="11"/>
      <c r="C62" s="7"/>
      <c r="D62" s="259" t="s">
        <v>88</v>
      </c>
      <c r="E62" s="33" t="s">
        <v>119</v>
      </c>
      <c r="F62" s="31">
        <v>50</v>
      </c>
      <c r="G62" s="32">
        <v>3.9</v>
      </c>
      <c r="H62" s="30">
        <v>1.2</v>
      </c>
      <c r="I62" s="75">
        <v>26.7</v>
      </c>
      <c r="J62" s="75">
        <v>133</v>
      </c>
      <c r="K62" s="366" t="s">
        <v>62</v>
      </c>
      <c r="L62" s="24"/>
      <c r="M62" s="66"/>
    </row>
    <row r="63" spans="1:15" ht="15.75" thickBot="1" x14ac:dyDescent="0.3">
      <c r="A63" s="17"/>
      <c r="B63" s="11"/>
      <c r="C63" s="7"/>
      <c r="D63" s="230" t="s">
        <v>89</v>
      </c>
      <c r="E63" s="33" t="s">
        <v>67</v>
      </c>
      <c r="F63" s="31">
        <v>200</v>
      </c>
      <c r="G63" s="32">
        <v>0.2</v>
      </c>
      <c r="H63" s="30">
        <v>0.1</v>
      </c>
      <c r="I63" s="30">
        <v>6.6</v>
      </c>
      <c r="J63" s="75">
        <v>27.9</v>
      </c>
      <c r="K63" s="36">
        <v>944</v>
      </c>
      <c r="L63" s="24"/>
    </row>
    <row r="64" spans="1:15" ht="15.75" thickBot="1" x14ac:dyDescent="0.3">
      <c r="A64" s="17"/>
      <c r="B64" s="11"/>
      <c r="C64" s="7"/>
      <c r="D64" s="39" t="s">
        <v>62</v>
      </c>
      <c r="E64" s="33" t="s">
        <v>120</v>
      </c>
      <c r="F64" s="31">
        <v>25</v>
      </c>
      <c r="G64" s="122">
        <v>1.7</v>
      </c>
      <c r="H64" s="30">
        <v>0.3</v>
      </c>
      <c r="I64" s="30">
        <v>8.4</v>
      </c>
      <c r="J64" s="31">
        <v>42.7</v>
      </c>
      <c r="K64" s="36" t="s">
        <v>41</v>
      </c>
      <c r="L64" s="24"/>
    </row>
    <row r="65" spans="1:13" ht="15.75" thickBot="1" x14ac:dyDescent="0.3">
      <c r="A65" s="17"/>
      <c r="B65" s="11"/>
      <c r="C65" s="7"/>
      <c r="D65" s="50" t="s">
        <v>62</v>
      </c>
      <c r="E65" s="51" t="s">
        <v>39</v>
      </c>
      <c r="F65" s="49">
        <v>100</v>
      </c>
      <c r="G65" s="46">
        <v>0.6</v>
      </c>
      <c r="H65" s="41">
        <v>0.1</v>
      </c>
      <c r="I65" s="49">
        <v>5.3</v>
      </c>
      <c r="J65" s="49">
        <v>24.5</v>
      </c>
      <c r="K65" s="172" t="s">
        <v>41</v>
      </c>
      <c r="L65" s="218"/>
    </row>
    <row r="66" spans="1:13" ht="15.75" thickBot="1" x14ac:dyDescent="0.3">
      <c r="A66" s="18"/>
      <c r="B66" s="13"/>
      <c r="C66" s="120"/>
      <c r="D66" s="121"/>
      <c r="E66" s="106" t="s">
        <v>28</v>
      </c>
      <c r="F66" s="124">
        <f>SUM(F60:F65)</f>
        <v>590</v>
      </c>
      <c r="G66" s="161">
        <f>SUM(G60:G65)</f>
        <v>17.100000000000001</v>
      </c>
      <c r="H66" s="124">
        <f>SUM(H60:H65)</f>
        <v>15.299999999999999</v>
      </c>
      <c r="I66" s="161">
        <f>SUM(I60:I65)</f>
        <v>91</v>
      </c>
      <c r="J66" s="124">
        <f>SUM(J60:J65)</f>
        <v>569.70000000000005</v>
      </c>
      <c r="K66" s="396"/>
      <c r="L66" s="78"/>
    </row>
    <row r="67" spans="1:13" ht="15.75" thickBot="1" x14ac:dyDescent="0.3">
      <c r="A67" s="19">
        <f>A60</f>
        <v>1</v>
      </c>
      <c r="B67" s="9">
        <f>B60</f>
        <v>4</v>
      </c>
      <c r="C67" s="6" t="s">
        <v>22</v>
      </c>
      <c r="D67" s="223" t="s">
        <v>23</v>
      </c>
      <c r="E67" s="183" t="s">
        <v>121</v>
      </c>
      <c r="F67" s="94">
        <v>60</v>
      </c>
      <c r="G67" s="94">
        <v>0.8</v>
      </c>
      <c r="H67" s="118">
        <v>0.1</v>
      </c>
      <c r="I67" s="119">
        <v>2.2999999999999998</v>
      </c>
      <c r="J67" s="118">
        <v>12.8</v>
      </c>
      <c r="K67" s="145">
        <v>58</v>
      </c>
      <c r="L67" s="196"/>
    </row>
    <row r="68" spans="1:13" ht="15.75" thickBot="1" x14ac:dyDescent="0.3">
      <c r="A68" s="17"/>
      <c r="B68" s="11"/>
      <c r="C68" s="7"/>
      <c r="D68" s="38" t="s">
        <v>24</v>
      </c>
      <c r="E68" s="205" t="s">
        <v>122</v>
      </c>
      <c r="F68" s="32">
        <v>200</v>
      </c>
      <c r="G68" s="32">
        <v>4.7</v>
      </c>
      <c r="H68" s="31">
        <v>3.3</v>
      </c>
      <c r="I68" s="48">
        <v>5.7</v>
      </c>
      <c r="J68" s="72">
        <v>196</v>
      </c>
      <c r="K68" s="35">
        <v>217</v>
      </c>
      <c r="L68" s="24"/>
    </row>
    <row r="69" spans="1:13" ht="15.75" thickBot="1" x14ac:dyDescent="0.3">
      <c r="A69" s="17"/>
      <c r="B69" s="11"/>
      <c r="C69" s="7"/>
      <c r="D69" s="38" t="s">
        <v>25</v>
      </c>
      <c r="E69" s="33" t="s">
        <v>70</v>
      </c>
      <c r="F69" s="32">
        <v>100</v>
      </c>
      <c r="G69" s="32">
        <v>15.3</v>
      </c>
      <c r="H69" s="31">
        <v>14.8</v>
      </c>
      <c r="I69" s="48">
        <v>3.5</v>
      </c>
      <c r="J69" s="72">
        <v>208.9</v>
      </c>
      <c r="K69" s="155">
        <v>591</v>
      </c>
      <c r="L69" s="24"/>
    </row>
    <row r="70" spans="1:13" ht="15.75" thickBot="1" x14ac:dyDescent="0.3">
      <c r="A70" s="17"/>
      <c r="B70" s="11"/>
      <c r="C70" s="7"/>
      <c r="D70" s="38" t="s">
        <v>26</v>
      </c>
      <c r="E70" s="33" t="s">
        <v>71</v>
      </c>
      <c r="F70" s="32">
        <v>150</v>
      </c>
      <c r="G70" s="32">
        <v>8.1999999999999993</v>
      </c>
      <c r="H70" s="31">
        <v>6.3</v>
      </c>
      <c r="I70" s="48">
        <v>35.9</v>
      </c>
      <c r="J70" s="31">
        <v>233.7</v>
      </c>
      <c r="K70" s="36">
        <v>679</v>
      </c>
      <c r="L70" s="24"/>
    </row>
    <row r="71" spans="1:13" ht="15.75" thickBot="1" x14ac:dyDescent="0.3">
      <c r="A71" s="17"/>
      <c r="B71" s="11"/>
      <c r="C71" s="7"/>
      <c r="D71" s="38" t="s">
        <v>27</v>
      </c>
      <c r="E71" s="33" t="s">
        <v>72</v>
      </c>
      <c r="F71" s="32">
        <v>200</v>
      </c>
      <c r="G71" s="32">
        <v>0.6</v>
      </c>
      <c r="H71" s="72">
        <v>0</v>
      </c>
      <c r="I71" s="123">
        <v>3.3</v>
      </c>
      <c r="J71" s="31">
        <v>41.6</v>
      </c>
      <c r="K71" s="155">
        <v>859</v>
      </c>
      <c r="L71" s="24"/>
    </row>
    <row r="72" spans="1:13" ht="15.75" thickBot="1" x14ac:dyDescent="0.3">
      <c r="A72" s="17"/>
      <c r="B72" s="11"/>
      <c r="C72" s="7"/>
      <c r="D72" s="39" t="s">
        <v>21</v>
      </c>
      <c r="E72" s="29" t="s">
        <v>42</v>
      </c>
      <c r="F72" s="32">
        <v>30</v>
      </c>
      <c r="G72" s="122">
        <v>2.2999999999999998</v>
      </c>
      <c r="H72" s="31">
        <v>0.2</v>
      </c>
      <c r="I72" s="48">
        <v>14.3</v>
      </c>
      <c r="J72" s="31">
        <v>70.3</v>
      </c>
      <c r="K72" s="36" t="s">
        <v>41</v>
      </c>
      <c r="L72" s="24"/>
    </row>
    <row r="73" spans="1:13" ht="15.75" thickBot="1" x14ac:dyDescent="0.3">
      <c r="A73" s="17"/>
      <c r="B73" s="11"/>
      <c r="C73" s="7"/>
      <c r="D73" s="39" t="s">
        <v>21</v>
      </c>
      <c r="E73" s="153" t="s">
        <v>74</v>
      </c>
      <c r="F73" s="32">
        <v>30</v>
      </c>
      <c r="G73" s="122">
        <v>2</v>
      </c>
      <c r="H73" s="31">
        <v>0.4</v>
      </c>
      <c r="I73" s="123">
        <v>10</v>
      </c>
      <c r="J73" s="31">
        <v>51.2</v>
      </c>
      <c r="K73" s="36" t="s">
        <v>41</v>
      </c>
      <c r="L73" s="24"/>
    </row>
    <row r="74" spans="1:13" ht="15.75" thickBot="1" x14ac:dyDescent="0.3">
      <c r="A74" s="18"/>
      <c r="B74" s="13"/>
      <c r="C74" s="120"/>
      <c r="D74" s="121"/>
      <c r="E74" s="106" t="s">
        <v>28</v>
      </c>
      <c r="F74" s="114">
        <f>SUM(F67:F73)</f>
        <v>770</v>
      </c>
      <c r="G74" s="114">
        <f>SUM(G67:G73)</f>
        <v>33.900000000000006</v>
      </c>
      <c r="H74" s="115">
        <f>SUM(H67:H73)</f>
        <v>25.099999999999998</v>
      </c>
      <c r="I74" s="115">
        <f>SUM(I67:I73)</f>
        <v>75</v>
      </c>
      <c r="J74" s="114">
        <f>SUM(J67:J73)</f>
        <v>814.50000000000011</v>
      </c>
      <c r="K74" s="116"/>
      <c r="L74" s="78"/>
    </row>
    <row r="75" spans="1:13" ht="15.75" thickBot="1" x14ac:dyDescent="0.25">
      <c r="A75" s="20">
        <f>A60</f>
        <v>1</v>
      </c>
      <c r="B75" s="21">
        <f>B60</f>
        <v>4</v>
      </c>
      <c r="C75" s="416" t="s">
        <v>4</v>
      </c>
      <c r="D75" s="417"/>
      <c r="E75" s="110"/>
      <c r="F75" s="111">
        <f>F66+F74</f>
        <v>1360</v>
      </c>
      <c r="G75" s="112">
        <f>G66+G74</f>
        <v>51.000000000000007</v>
      </c>
      <c r="H75" s="112">
        <f>H66+H74</f>
        <v>40.4</v>
      </c>
      <c r="I75" s="112">
        <f>I66+I74</f>
        <v>166</v>
      </c>
      <c r="J75" s="111">
        <f>J66+J74</f>
        <v>1384.2000000000003</v>
      </c>
      <c r="K75" s="144"/>
      <c r="L75" s="224"/>
      <c r="M75" s="2" t="s">
        <v>123</v>
      </c>
    </row>
    <row r="76" spans="1:13" ht="15.75" thickBot="1" x14ac:dyDescent="0.25">
      <c r="A76" s="91"/>
      <c r="B76" s="56"/>
      <c r="C76" s="186"/>
      <c r="D76" s="217"/>
      <c r="E76" s="187"/>
      <c r="F76" s="214"/>
      <c r="G76" s="215"/>
      <c r="H76" s="216"/>
      <c r="I76" s="216"/>
      <c r="J76" s="214"/>
      <c r="K76" s="206"/>
      <c r="L76" s="221"/>
    </row>
    <row r="77" spans="1:13" ht="15.75" customHeight="1" thickBot="1" x14ac:dyDescent="0.3">
      <c r="A77" s="14">
        <v>1</v>
      </c>
      <c r="B77" s="15">
        <v>5</v>
      </c>
      <c r="C77" s="16" t="s">
        <v>19</v>
      </c>
      <c r="D77" s="42" t="s">
        <v>23</v>
      </c>
      <c r="E77" s="33" t="s">
        <v>81</v>
      </c>
      <c r="F77" s="101">
        <v>60</v>
      </c>
      <c r="G77" s="122">
        <v>0.7</v>
      </c>
      <c r="H77" s="30">
        <v>0.1</v>
      </c>
      <c r="I77" s="75">
        <v>2.2999999999999998</v>
      </c>
      <c r="J77" s="30">
        <v>12.8</v>
      </c>
      <c r="K77" s="155">
        <v>58</v>
      </c>
      <c r="L77" s="24"/>
      <c r="M77" s="66"/>
    </row>
    <row r="78" spans="1:13" ht="15.75" thickBot="1" x14ac:dyDescent="0.3">
      <c r="A78" s="17"/>
      <c r="B78" s="11"/>
      <c r="C78" s="7"/>
      <c r="D78" s="42" t="s">
        <v>20</v>
      </c>
      <c r="E78" s="33" t="s">
        <v>99</v>
      </c>
      <c r="F78" s="31">
        <v>90</v>
      </c>
      <c r="G78" s="32">
        <v>11.7</v>
      </c>
      <c r="H78" s="30">
        <v>9.1999999999999993</v>
      </c>
      <c r="I78" s="75">
        <v>6.2</v>
      </c>
      <c r="J78" s="76">
        <v>157.5</v>
      </c>
      <c r="K78" s="394" t="s">
        <v>98</v>
      </c>
      <c r="L78" s="24"/>
    </row>
    <row r="79" spans="1:13" ht="15.75" thickBot="1" x14ac:dyDescent="0.3">
      <c r="A79" s="17"/>
      <c r="B79" s="11"/>
      <c r="C79" s="7"/>
      <c r="D79" s="39" t="s">
        <v>26</v>
      </c>
      <c r="E79" s="33" t="s">
        <v>84</v>
      </c>
      <c r="F79" s="31">
        <v>150</v>
      </c>
      <c r="G79" s="32">
        <v>5.3</v>
      </c>
      <c r="H79" s="30">
        <v>4.9000000000000004</v>
      </c>
      <c r="I79" s="30">
        <v>32.799999999999997</v>
      </c>
      <c r="J79" s="75">
        <v>196.8</v>
      </c>
      <c r="K79" s="173">
        <v>413</v>
      </c>
      <c r="L79" s="24"/>
    </row>
    <row r="80" spans="1:13" ht="15.75" thickBot="1" x14ac:dyDescent="0.3">
      <c r="A80" s="17"/>
      <c r="B80" s="11"/>
      <c r="C80" s="7"/>
      <c r="D80" s="38" t="s">
        <v>27</v>
      </c>
      <c r="E80" s="33" t="s">
        <v>82</v>
      </c>
      <c r="F80" s="31">
        <v>200</v>
      </c>
      <c r="G80" s="32">
        <v>0.3</v>
      </c>
      <c r="H80" s="30">
        <v>0.1</v>
      </c>
      <c r="I80" s="30">
        <v>8.4</v>
      </c>
      <c r="J80" s="31">
        <v>35.5</v>
      </c>
      <c r="K80" s="173">
        <v>507</v>
      </c>
      <c r="L80" s="24"/>
    </row>
    <row r="81" spans="1:13" ht="15.75" thickBot="1" x14ac:dyDescent="0.3">
      <c r="A81" s="17"/>
      <c r="B81" s="11"/>
      <c r="C81" s="7"/>
      <c r="D81" s="39" t="s">
        <v>62</v>
      </c>
      <c r="E81" s="153" t="s">
        <v>73</v>
      </c>
      <c r="F81" s="31">
        <v>30</v>
      </c>
      <c r="G81" s="122">
        <v>2.2999999999999998</v>
      </c>
      <c r="H81" s="30">
        <v>0.2</v>
      </c>
      <c r="I81" s="31">
        <v>14.8</v>
      </c>
      <c r="J81" s="31">
        <v>70.3</v>
      </c>
      <c r="K81" s="173" t="s">
        <v>41</v>
      </c>
      <c r="L81" s="24"/>
    </row>
    <row r="82" spans="1:13" ht="15.75" thickBot="1" x14ac:dyDescent="0.3">
      <c r="A82" s="17"/>
      <c r="B82" s="11"/>
      <c r="C82" s="7"/>
      <c r="D82" s="50" t="s">
        <v>62</v>
      </c>
      <c r="E82" s="153" t="s">
        <v>74</v>
      </c>
      <c r="F82" s="49">
        <v>30</v>
      </c>
      <c r="G82" s="139">
        <v>2</v>
      </c>
      <c r="H82" s="397">
        <v>0.4</v>
      </c>
      <c r="I82" s="140">
        <v>10</v>
      </c>
      <c r="J82" s="140">
        <v>51.2</v>
      </c>
      <c r="K82" s="172" t="s">
        <v>41</v>
      </c>
      <c r="L82" s="218"/>
    </row>
    <row r="83" spans="1:13" ht="15.75" thickBot="1" x14ac:dyDescent="0.3">
      <c r="A83" s="18"/>
      <c r="B83" s="13"/>
      <c r="C83" s="120"/>
      <c r="D83" s="121"/>
      <c r="E83" s="106" t="s">
        <v>28</v>
      </c>
      <c r="F83" s="124">
        <f>SUM(F77+F78+F79+F80+F81+F82)</f>
        <v>560</v>
      </c>
      <c r="G83" s="126">
        <f>SUM(G77+G78+G79+G80+G81+G82)</f>
        <v>22.3</v>
      </c>
      <c r="H83" s="114">
        <f>SUM(H77:H82)</f>
        <v>14.899999999999999</v>
      </c>
      <c r="I83" s="114">
        <f>SUM(I77:I82)</f>
        <v>74.5</v>
      </c>
      <c r="J83" s="113">
        <f>SUM(J77:J82)</f>
        <v>524.1</v>
      </c>
      <c r="K83" s="116"/>
      <c r="L83" s="219"/>
    </row>
    <row r="84" spans="1:13" ht="15.75" thickBot="1" x14ac:dyDescent="0.3">
      <c r="A84" s="19">
        <f>A77</f>
        <v>1</v>
      </c>
      <c r="B84" s="9">
        <f>B77</f>
        <v>5</v>
      </c>
      <c r="C84" s="6" t="s">
        <v>22</v>
      </c>
      <c r="D84" s="223" t="s">
        <v>23</v>
      </c>
      <c r="E84" s="183" t="s">
        <v>68</v>
      </c>
      <c r="F84" s="94">
        <v>60</v>
      </c>
      <c r="G84" s="94">
        <v>0.8</v>
      </c>
      <c r="H84" s="118">
        <v>2.7</v>
      </c>
      <c r="I84" s="119">
        <v>4.5999999999999996</v>
      </c>
      <c r="J84" s="118">
        <v>45.6</v>
      </c>
      <c r="K84" s="145">
        <v>50</v>
      </c>
      <c r="L84" s="196"/>
    </row>
    <row r="85" spans="1:13" ht="15.75" thickBot="1" x14ac:dyDescent="0.3">
      <c r="A85" s="17"/>
      <c r="B85" s="11"/>
      <c r="C85" s="7"/>
      <c r="D85" s="38" t="s">
        <v>24</v>
      </c>
      <c r="E85" s="205" t="s">
        <v>124</v>
      </c>
      <c r="F85" s="32">
        <v>200</v>
      </c>
      <c r="G85" s="32">
        <v>4.5999999999999996</v>
      </c>
      <c r="H85" s="31">
        <v>5.6</v>
      </c>
      <c r="I85" s="48">
        <v>5.7</v>
      </c>
      <c r="J85" s="31">
        <v>93.6</v>
      </c>
      <c r="K85" s="174">
        <v>187</v>
      </c>
      <c r="L85" s="24"/>
    </row>
    <row r="86" spans="1:13" ht="15.75" thickBot="1" x14ac:dyDescent="0.3">
      <c r="A86" s="17"/>
      <c r="B86" s="11"/>
      <c r="C86" s="7"/>
      <c r="D86" s="38" t="s">
        <v>25</v>
      </c>
      <c r="E86" s="33" t="s">
        <v>125</v>
      </c>
      <c r="F86" s="32">
        <v>90</v>
      </c>
      <c r="G86" s="122">
        <v>12</v>
      </c>
      <c r="H86" s="31">
        <v>21.6</v>
      </c>
      <c r="I86" s="123">
        <v>10</v>
      </c>
      <c r="J86" s="72">
        <v>280</v>
      </c>
      <c r="K86" s="366" t="s">
        <v>98</v>
      </c>
      <c r="L86" s="24"/>
    </row>
    <row r="87" spans="1:13" ht="15.75" thickBot="1" x14ac:dyDescent="0.3">
      <c r="A87" s="17"/>
      <c r="B87" s="11"/>
      <c r="C87" s="7"/>
      <c r="D87" s="38" t="s">
        <v>26</v>
      </c>
      <c r="E87" s="33" t="s">
        <v>126</v>
      </c>
      <c r="F87" s="32">
        <v>150</v>
      </c>
      <c r="G87" s="32">
        <v>6.1</v>
      </c>
      <c r="H87" s="31">
        <v>4.7</v>
      </c>
      <c r="I87" s="48">
        <v>27</v>
      </c>
      <c r="J87" s="31">
        <v>195.3</v>
      </c>
      <c r="K87" s="173">
        <v>242</v>
      </c>
      <c r="L87" s="24"/>
    </row>
    <row r="88" spans="1:13" ht="15.75" thickBot="1" x14ac:dyDescent="0.3">
      <c r="A88" s="17"/>
      <c r="B88" s="11"/>
      <c r="C88" s="7"/>
      <c r="D88" s="38" t="s">
        <v>27</v>
      </c>
      <c r="E88" s="33" t="s">
        <v>77</v>
      </c>
      <c r="F88" s="32">
        <v>200</v>
      </c>
      <c r="G88" s="32">
        <v>0.5</v>
      </c>
      <c r="H88" s="72">
        <v>0</v>
      </c>
      <c r="I88" s="123">
        <v>19.8</v>
      </c>
      <c r="J88" s="72">
        <v>81</v>
      </c>
      <c r="K88" s="155">
        <v>868</v>
      </c>
      <c r="L88" s="24"/>
    </row>
    <row r="89" spans="1:13" ht="15.75" thickBot="1" x14ac:dyDescent="0.3">
      <c r="A89" s="17"/>
      <c r="B89" s="11"/>
      <c r="C89" s="7"/>
      <c r="D89" s="39" t="s">
        <v>21</v>
      </c>
      <c r="E89" s="29" t="s">
        <v>42</v>
      </c>
      <c r="F89" s="32">
        <v>30</v>
      </c>
      <c r="G89" s="32">
        <v>2.2999999999999998</v>
      </c>
      <c r="H89" s="31">
        <v>0.2</v>
      </c>
      <c r="I89" s="48">
        <v>14.8</v>
      </c>
      <c r="J89" s="31">
        <v>70.3</v>
      </c>
      <c r="K89" s="173" t="s">
        <v>41</v>
      </c>
      <c r="L89" s="24"/>
    </row>
    <row r="90" spans="1:13" ht="15.75" thickBot="1" x14ac:dyDescent="0.3">
      <c r="A90" s="17"/>
      <c r="B90" s="11"/>
      <c r="C90" s="7"/>
      <c r="D90" s="39" t="s">
        <v>21</v>
      </c>
      <c r="E90" s="153" t="s">
        <v>74</v>
      </c>
      <c r="F90" s="32">
        <v>30</v>
      </c>
      <c r="G90" s="32">
        <v>2</v>
      </c>
      <c r="H90" s="31">
        <v>0.4</v>
      </c>
      <c r="I90" s="48">
        <v>10</v>
      </c>
      <c r="J90" s="31">
        <v>51.2</v>
      </c>
      <c r="K90" s="173" t="s">
        <v>41</v>
      </c>
      <c r="L90" s="24"/>
    </row>
    <row r="91" spans="1:13" ht="15.75" thickBot="1" x14ac:dyDescent="0.3">
      <c r="A91" s="17"/>
      <c r="B91" s="11"/>
      <c r="C91" s="7"/>
      <c r="D91" s="40"/>
      <c r="E91" s="117"/>
      <c r="F91" s="108"/>
      <c r="G91" s="108"/>
      <c r="H91" s="108"/>
      <c r="I91" s="108"/>
      <c r="J91" s="108"/>
      <c r="K91" s="109"/>
      <c r="L91" s="100"/>
    </row>
    <row r="92" spans="1:13" ht="15.75" thickBot="1" x14ac:dyDescent="0.3">
      <c r="A92" s="18"/>
      <c r="B92" s="13"/>
      <c r="C92" s="120"/>
      <c r="D92" s="121"/>
      <c r="E92" s="106" t="s">
        <v>28</v>
      </c>
      <c r="F92" s="114">
        <f>SUM(F84:F91)</f>
        <v>760</v>
      </c>
      <c r="G92" s="114">
        <f>SUM(G84:G91)</f>
        <v>28.3</v>
      </c>
      <c r="H92" s="115">
        <f>SUM(H84:H91)</f>
        <v>35.200000000000003</v>
      </c>
      <c r="I92" s="114">
        <f>SUM(I84:I91)</f>
        <v>91.899999999999991</v>
      </c>
      <c r="J92" s="115">
        <f>SUM(J84:J91)</f>
        <v>817</v>
      </c>
      <c r="K92" s="116"/>
      <c r="L92" s="78"/>
    </row>
    <row r="93" spans="1:13" ht="15.75" customHeight="1" thickBot="1" x14ac:dyDescent="0.25">
      <c r="A93" s="207">
        <f>A77</f>
        <v>1</v>
      </c>
      <c r="B93" s="208">
        <f>B77</f>
        <v>5</v>
      </c>
      <c r="C93" s="414" t="s">
        <v>4</v>
      </c>
      <c r="D93" s="415"/>
      <c r="E93" s="225"/>
      <c r="F93" s="226">
        <f>F83+F92</f>
        <v>1320</v>
      </c>
      <c r="G93" s="227">
        <f>G83+G92</f>
        <v>50.6</v>
      </c>
      <c r="H93" s="227">
        <f>H83+H92</f>
        <v>50.1</v>
      </c>
      <c r="I93" s="227">
        <f>I83+I92</f>
        <v>166.39999999999998</v>
      </c>
      <c r="J93" s="226">
        <f>J83+J92</f>
        <v>1341.1</v>
      </c>
      <c r="K93" s="228"/>
      <c r="L93" s="193"/>
      <c r="M93" s="2" t="s">
        <v>127</v>
      </c>
    </row>
    <row r="94" spans="1:13" ht="15.75" customHeight="1" thickBot="1" x14ac:dyDescent="0.25">
      <c r="A94" s="62"/>
      <c r="B94" s="63"/>
      <c r="C94" s="211"/>
      <c r="D94" s="238"/>
      <c r="E94" s="239"/>
      <c r="F94" s="249"/>
      <c r="G94" s="245"/>
      <c r="H94" s="245"/>
      <c r="I94" s="245"/>
      <c r="J94" s="249"/>
      <c r="K94" s="245"/>
      <c r="L94" s="78"/>
    </row>
    <row r="95" spans="1:13" ht="15.75" thickBot="1" x14ac:dyDescent="0.3">
      <c r="A95" s="10">
        <v>2</v>
      </c>
      <c r="B95" s="11">
        <v>1</v>
      </c>
      <c r="C95" s="69" t="s">
        <v>19</v>
      </c>
      <c r="D95" s="247"/>
      <c r="E95" s="183" t="s">
        <v>128</v>
      </c>
      <c r="F95" s="248">
        <v>75</v>
      </c>
      <c r="G95" s="94">
        <v>8.3000000000000007</v>
      </c>
      <c r="H95" s="94">
        <v>23.2</v>
      </c>
      <c r="I95" s="97">
        <v>22.5</v>
      </c>
      <c r="J95" s="131">
        <v>157.5</v>
      </c>
      <c r="K95" s="173" t="s">
        <v>41</v>
      </c>
      <c r="L95" s="231"/>
    </row>
    <row r="96" spans="1:13" ht="15.75" thickBot="1" x14ac:dyDescent="0.3">
      <c r="A96" s="10"/>
      <c r="B96" s="11"/>
      <c r="C96" s="7"/>
      <c r="D96" s="42" t="s">
        <v>20</v>
      </c>
      <c r="E96" s="232" t="s">
        <v>129</v>
      </c>
      <c r="F96" s="102">
        <v>200</v>
      </c>
      <c r="G96" s="32">
        <v>5.3</v>
      </c>
      <c r="H96" s="122">
        <v>5.4</v>
      </c>
      <c r="I96" s="31">
        <v>28.7</v>
      </c>
      <c r="J96" s="32">
        <v>184.5</v>
      </c>
      <c r="K96" s="173">
        <v>268</v>
      </c>
      <c r="L96" s="24"/>
      <c r="M96" s="66"/>
    </row>
    <row r="97" spans="1:13" ht="15.75" thickBot="1" x14ac:dyDescent="0.3">
      <c r="A97" s="10"/>
      <c r="B97" s="11"/>
      <c r="C97" s="7"/>
      <c r="D97" s="39" t="s">
        <v>27</v>
      </c>
      <c r="E97" s="33" t="s">
        <v>80</v>
      </c>
      <c r="F97" s="32">
        <v>200</v>
      </c>
      <c r="G97" s="32">
        <v>4.7</v>
      </c>
      <c r="H97" s="122">
        <v>4.3</v>
      </c>
      <c r="I97" s="31">
        <v>12.4</v>
      </c>
      <c r="J97" s="122">
        <v>107.2</v>
      </c>
      <c r="K97" s="173">
        <v>959</v>
      </c>
      <c r="L97" s="24"/>
    </row>
    <row r="98" spans="1:13" ht="15.75" thickBot="1" x14ac:dyDescent="0.3">
      <c r="A98" s="10"/>
      <c r="B98" s="11"/>
      <c r="C98" s="7"/>
      <c r="D98" s="127" t="s">
        <v>21</v>
      </c>
      <c r="E98" s="33" t="s">
        <v>73</v>
      </c>
      <c r="F98" s="32">
        <v>30</v>
      </c>
      <c r="G98" s="32">
        <v>2.2999999999999998</v>
      </c>
      <c r="H98" s="32">
        <v>0.2</v>
      </c>
      <c r="I98" s="31">
        <v>14.8</v>
      </c>
      <c r="J98" s="32">
        <v>70.3</v>
      </c>
      <c r="K98" s="36" t="s">
        <v>41</v>
      </c>
      <c r="L98" s="24"/>
    </row>
    <row r="99" spans="1:13" ht="15.75" thickBot="1" x14ac:dyDescent="0.3">
      <c r="A99" s="10"/>
      <c r="B99" s="11"/>
      <c r="C99" s="7"/>
      <c r="D99" s="127" t="s">
        <v>60</v>
      </c>
      <c r="E99" s="29" t="s">
        <v>39</v>
      </c>
      <c r="F99" s="32">
        <v>100</v>
      </c>
      <c r="G99" s="32">
        <v>0.4</v>
      </c>
      <c r="H99" s="32">
        <v>0.4</v>
      </c>
      <c r="I99" s="72">
        <v>9.8000000000000007</v>
      </c>
      <c r="J99" s="32">
        <v>44.4</v>
      </c>
      <c r="K99" s="36" t="s">
        <v>41</v>
      </c>
      <c r="L99" s="24"/>
    </row>
    <row r="100" spans="1:13" ht="15.75" thickBot="1" x14ac:dyDescent="0.3">
      <c r="A100" s="12"/>
      <c r="B100" s="13"/>
      <c r="C100" s="120"/>
      <c r="D100" s="121"/>
      <c r="E100" s="106" t="s">
        <v>28</v>
      </c>
      <c r="F100" s="163">
        <f>SUM(F95:F99)</f>
        <v>605</v>
      </c>
      <c r="G100" s="126">
        <f>SUM(G95:G99)</f>
        <v>21</v>
      </c>
      <c r="H100" s="125">
        <f>SUM(H95:H99)</f>
        <v>33.5</v>
      </c>
      <c r="I100" s="126">
        <f>SUM(I95:I99)</f>
        <v>88.2</v>
      </c>
      <c r="J100" s="164">
        <f>SUM(J95:J99)</f>
        <v>563.9</v>
      </c>
      <c r="K100" s="146"/>
      <c r="L100" s="78"/>
    </row>
    <row r="101" spans="1:13" ht="15.75" thickBot="1" x14ac:dyDescent="0.3">
      <c r="A101" s="9">
        <f>A95</f>
        <v>2</v>
      </c>
      <c r="B101" s="9">
        <f>B95</f>
        <v>1</v>
      </c>
      <c r="C101" s="6" t="s">
        <v>22</v>
      </c>
      <c r="D101" s="42" t="s">
        <v>23</v>
      </c>
      <c r="E101" s="183" t="s">
        <v>130</v>
      </c>
      <c r="F101" s="94">
        <v>60</v>
      </c>
      <c r="G101" s="94">
        <v>0.4</v>
      </c>
      <c r="H101" s="94">
        <v>6</v>
      </c>
      <c r="I101" s="131">
        <v>1.2</v>
      </c>
      <c r="J101" s="97">
        <v>61.2</v>
      </c>
      <c r="K101" s="145">
        <v>17</v>
      </c>
      <c r="L101" s="24"/>
    </row>
    <row r="102" spans="1:13" ht="15.75" thickBot="1" x14ac:dyDescent="0.3">
      <c r="A102" s="10"/>
      <c r="B102" s="11"/>
      <c r="C102" s="7"/>
      <c r="D102" s="39" t="s">
        <v>24</v>
      </c>
      <c r="E102" s="33" t="s">
        <v>79</v>
      </c>
      <c r="F102" s="32">
        <v>200</v>
      </c>
      <c r="G102" s="32">
        <v>6.7</v>
      </c>
      <c r="H102" s="32">
        <v>4.5999999999999996</v>
      </c>
      <c r="I102" s="122">
        <v>16.3</v>
      </c>
      <c r="J102" s="72">
        <v>133.1</v>
      </c>
      <c r="K102" s="36">
        <v>206</v>
      </c>
      <c r="L102" s="24"/>
    </row>
    <row r="103" spans="1:13" ht="15.75" thickBot="1" x14ac:dyDescent="0.3">
      <c r="A103" s="10"/>
      <c r="B103" s="11"/>
      <c r="C103" s="7"/>
      <c r="D103" s="39" t="s">
        <v>25</v>
      </c>
      <c r="E103" s="33" t="s">
        <v>131</v>
      </c>
      <c r="F103" s="32">
        <v>90</v>
      </c>
      <c r="G103" s="122">
        <v>12</v>
      </c>
      <c r="H103" s="122">
        <v>14</v>
      </c>
      <c r="I103" s="122">
        <v>20</v>
      </c>
      <c r="J103" s="72">
        <v>187.5</v>
      </c>
      <c r="K103" s="394" t="s">
        <v>98</v>
      </c>
      <c r="L103" s="24"/>
    </row>
    <row r="104" spans="1:13" ht="15.75" thickBot="1" x14ac:dyDescent="0.3">
      <c r="A104" s="10"/>
      <c r="B104" s="11"/>
      <c r="C104" s="7"/>
      <c r="D104" s="39" t="s">
        <v>26</v>
      </c>
      <c r="E104" s="37" t="s">
        <v>71</v>
      </c>
      <c r="F104" s="32">
        <v>150</v>
      </c>
      <c r="G104" s="32">
        <v>8.1999999999999993</v>
      </c>
      <c r="H104" s="32">
        <v>6.3</v>
      </c>
      <c r="I104" s="122">
        <v>35.9</v>
      </c>
      <c r="J104" s="72">
        <v>233.7</v>
      </c>
      <c r="K104" s="36">
        <v>679</v>
      </c>
      <c r="L104" s="24"/>
    </row>
    <row r="105" spans="1:13" ht="15.75" thickBot="1" x14ac:dyDescent="0.3">
      <c r="A105" s="10"/>
      <c r="B105" s="11"/>
      <c r="C105" s="7"/>
      <c r="D105" s="39" t="s">
        <v>27</v>
      </c>
      <c r="E105" s="33" t="s">
        <v>63</v>
      </c>
      <c r="F105" s="32">
        <v>200</v>
      </c>
      <c r="G105" s="32">
        <v>0.5</v>
      </c>
      <c r="H105" s="122">
        <v>0</v>
      </c>
      <c r="I105" s="122">
        <v>19.8</v>
      </c>
      <c r="J105" s="72">
        <v>81</v>
      </c>
      <c r="K105" s="36">
        <v>868</v>
      </c>
      <c r="L105" s="24"/>
    </row>
    <row r="106" spans="1:13" ht="15.75" thickBot="1" x14ac:dyDescent="0.3">
      <c r="A106" s="10"/>
      <c r="B106" s="11"/>
      <c r="C106" s="7"/>
      <c r="D106" s="127" t="s">
        <v>21</v>
      </c>
      <c r="E106" s="153" t="s">
        <v>73</v>
      </c>
      <c r="F106" s="32">
        <v>30</v>
      </c>
      <c r="G106" s="32">
        <v>2.2999999999999998</v>
      </c>
      <c r="H106" s="32">
        <v>0.2</v>
      </c>
      <c r="I106" s="122">
        <v>14.8</v>
      </c>
      <c r="J106" s="72">
        <v>70.3</v>
      </c>
      <c r="K106" s="36" t="s">
        <v>41</v>
      </c>
      <c r="L106" s="24"/>
    </row>
    <row r="107" spans="1:13" ht="15.75" thickBot="1" x14ac:dyDescent="0.3">
      <c r="A107" s="10"/>
      <c r="B107" s="11"/>
      <c r="C107" s="7"/>
      <c r="D107" s="127" t="s">
        <v>21</v>
      </c>
      <c r="E107" s="29" t="s">
        <v>58</v>
      </c>
      <c r="F107" s="32">
        <v>30</v>
      </c>
      <c r="G107" s="130">
        <v>2</v>
      </c>
      <c r="H107" s="32">
        <v>0.4</v>
      </c>
      <c r="I107" s="122">
        <v>10</v>
      </c>
      <c r="J107" s="72">
        <v>51.2</v>
      </c>
      <c r="K107" s="36" t="s">
        <v>41</v>
      </c>
      <c r="L107" s="24"/>
    </row>
    <row r="108" spans="1:13" ht="15.75" thickBot="1" x14ac:dyDescent="0.3">
      <c r="A108" s="10"/>
      <c r="B108" s="11"/>
      <c r="C108" s="7"/>
      <c r="D108" s="40"/>
      <c r="E108" s="117"/>
      <c r="F108" s="108"/>
      <c r="G108" s="108"/>
      <c r="H108" s="108"/>
      <c r="I108" s="108"/>
      <c r="J108" s="128"/>
      <c r="K108" s="109"/>
      <c r="L108" s="24"/>
    </row>
    <row r="109" spans="1:13" ht="15.75" thickBot="1" x14ac:dyDescent="0.3">
      <c r="A109" s="12"/>
      <c r="B109" s="13"/>
      <c r="C109" s="120"/>
      <c r="D109" s="121"/>
      <c r="E109" s="106" t="s">
        <v>28</v>
      </c>
      <c r="F109" s="132">
        <f>SUM(F101:F108)</f>
        <v>760</v>
      </c>
      <c r="G109" s="129">
        <f>SUM(G101:G108)</f>
        <v>32.1</v>
      </c>
      <c r="H109" s="129">
        <f>SUM(H101:H108)</f>
        <v>31.5</v>
      </c>
      <c r="I109" s="395">
        <f>SUM(I101:I108)</f>
        <v>118</v>
      </c>
      <c r="J109" s="133">
        <f>SUM(J101:J108)</f>
        <v>818</v>
      </c>
      <c r="K109" s="147"/>
      <c r="L109" s="78"/>
    </row>
    <row r="110" spans="1:13" ht="15" x14ac:dyDescent="0.2">
      <c r="A110" s="208">
        <f>A95</f>
        <v>2</v>
      </c>
      <c r="B110" s="208">
        <f>B95</f>
        <v>1</v>
      </c>
      <c r="C110" s="414" t="s">
        <v>4</v>
      </c>
      <c r="D110" s="415"/>
      <c r="E110" s="225"/>
      <c r="F110" s="227">
        <f>F100+F109</f>
        <v>1365</v>
      </c>
      <c r="G110" s="227">
        <f>G100+G109</f>
        <v>53.1</v>
      </c>
      <c r="H110" s="227">
        <f>H100+H109</f>
        <v>65</v>
      </c>
      <c r="I110" s="227">
        <f>I100+I109</f>
        <v>206.2</v>
      </c>
      <c r="J110" s="227">
        <f>J100+J109</f>
        <v>1381.9</v>
      </c>
      <c r="K110" s="228"/>
      <c r="L110" s="193"/>
      <c r="M110" s="2" t="s">
        <v>132</v>
      </c>
    </row>
    <row r="111" spans="1:13" ht="15" x14ac:dyDescent="0.2">
      <c r="A111" s="60"/>
      <c r="B111" s="60"/>
      <c r="C111" s="197"/>
      <c r="D111" s="198"/>
      <c r="E111" s="199"/>
      <c r="F111" s="188"/>
      <c r="G111" s="188"/>
      <c r="H111" s="188"/>
      <c r="I111" s="188"/>
      <c r="J111" s="188"/>
      <c r="K111" s="188"/>
      <c r="L111" s="78"/>
    </row>
    <row r="112" spans="1:13" ht="15.75" thickBot="1" x14ac:dyDescent="0.3">
      <c r="A112" s="10">
        <v>2</v>
      </c>
      <c r="B112" s="11">
        <v>2</v>
      </c>
      <c r="C112" s="7" t="s">
        <v>19</v>
      </c>
      <c r="D112" s="229" t="s">
        <v>23</v>
      </c>
      <c r="E112" s="183" t="s">
        <v>133</v>
      </c>
      <c r="F112" s="94">
        <v>60</v>
      </c>
      <c r="G112" s="94">
        <v>0.5</v>
      </c>
      <c r="H112" s="94">
        <v>0.1</v>
      </c>
      <c r="I112" s="118">
        <v>1.5</v>
      </c>
      <c r="J112" s="94">
        <v>8.5</v>
      </c>
      <c r="K112" s="145">
        <v>55</v>
      </c>
      <c r="L112" s="196"/>
    </row>
    <row r="113" spans="1:13" ht="15.75" thickBot="1" x14ac:dyDescent="0.3">
      <c r="A113" s="10"/>
      <c r="B113" s="11"/>
      <c r="C113" s="7"/>
      <c r="D113" s="127" t="s">
        <v>20</v>
      </c>
      <c r="E113" s="33" t="s">
        <v>134</v>
      </c>
      <c r="F113" s="398">
        <v>90</v>
      </c>
      <c r="G113" s="32">
        <v>12.6</v>
      </c>
      <c r="H113" s="122">
        <v>2.4</v>
      </c>
      <c r="I113" s="31">
        <v>7.7</v>
      </c>
      <c r="J113" s="32">
        <v>176.7</v>
      </c>
      <c r="K113" s="366" t="s">
        <v>98</v>
      </c>
      <c r="L113" s="196"/>
    </row>
    <row r="114" spans="1:13" ht="15.75" thickBot="1" x14ac:dyDescent="0.3">
      <c r="A114" s="10"/>
      <c r="B114" s="11"/>
      <c r="C114" s="7"/>
      <c r="D114" s="127" t="s">
        <v>20</v>
      </c>
      <c r="E114" s="33" t="s">
        <v>64</v>
      </c>
      <c r="F114" s="398">
        <v>150</v>
      </c>
      <c r="G114" s="32">
        <v>3.6</v>
      </c>
      <c r="H114" s="122">
        <v>4.8</v>
      </c>
      <c r="I114" s="31">
        <v>36.4</v>
      </c>
      <c r="J114" s="32">
        <v>203.5</v>
      </c>
      <c r="K114" s="399">
        <v>682</v>
      </c>
      <c r="L114" s="24"/>
      <c r="M114" s="66"/>
    </row>
    <row r="115" spans="1:13" ht="15.75" thickBot="1" x14ac:dyDescent="0.3">
      <c r="A115" s="10"/>
      <c r="B115" s="11"/>
      <c r="C115" s="7"/>
      <c r="D115" s="39" t="s">
        <v>27</v>
      </c>
      <c r="E115" s="33" t="s">
        <v>135</v>
      </c>
      <c r="F115" s="32">
        <v>200</v>
      </c>
      <c r="G115" s="32">
        <v>0.2</v>
      </c>
      <c r="H115" s="32">
        <v>0</v>
      </c>
      <c r="I115" s="31">
        <v>6.4</v>
      </c>
      <c r="J115" s="32">
        <v>26.8</v>
      </c>
      <c r="K115" s="173">
        <v>943</v>
      </c>
      <c r="L115" s="24"/>
    </row>
    <row r="116" spans="1:13" ht="15.75" thickBot="1" x14ac:dyDescent="0.3">
      <c r="A116" s="10"/>
      <c r="B116" s="11"/>
      <c r="C116" s="7"/>
      <c r="D116" s="127" t="s">
        <v>21</v>
      </c>
      <c r="E116" s="33" t="s">
        <v>73</v>
      </c>
      <c r="F116" s="32">
        <v>20</v>
      </c>
      <c r="G116" s="122">
        <v>3</v>
      </c>
      <c r="H116" s="32">
        <v>0.4</v>
      </c>
      <c r="I116" s="31">
        <v>19.7</v>
      </c>
      <c r="J116" s="32">
        <v>46.9</v>
      </c>
      <c r="K116" s="173" t="s">
        <v>41</v>
      </c>
      <c r="L116" s="24"/>
    </row>
    <row r="117" spans="1:13" ht="15.75" thickBot="1" x14ac:dyDescent="0.3">
      <c r="A117" s="10"/>
      <c r="B117" s="11"/>
      <c r="C117" s="7"/>
      <c r="D117" s="127" t="s">
        <v>21</v>
      </c>
      <c r="E117" s="33" t="s">
        <v>112</v>
      </c>
      <c r="F117" s="32">
        <v>20</v>
      </c>
      <c r="G117" s="32">
        <v>1.7</v>
      </c>
      <c r="H117" s="32">
        <v>0.3</v>
      </c>
      <c r="I117" s="72">
        <v>8.4</v>
      </c>
      <c r="J117" s="32">
        <v>34.799999999999997</v>
      </c>
      <c r="K117" s="173" t="s">
        <v>41</v>
      </c>
      <c r="L117" s="218"/>
    </row>
    <row r="118" spans="1:13" ht="15.75" customHeight="1" thickBot="1" x14ac:dyDescent="0.3">
      <c r="A118" s="12"/>
      <c r="B118" s="13"/>
      <c r="C118" s="120"/>
      <c r="D118" s="121"/>
      <c r="E118" s="106" t="s">
        <v>28</v>
      </c>
      <c r="F118" s="163">
        <f>SUM(F112:F117)</f>
        <v>540</v>
      </c>
      <c r="G118" s="125">
        <f>SUM(G112:G117)</f>
        <v>21.599999999999998</v>
      </c>
      <c r="H118" s="126">
        <f>SUM(H112:H117)</f>
        <v>8</v>
      </c>
      <c r="I118" s="125">
        <f>SUM(I112:I117)</f>
        <v>80.099999999999994</v>
      </c>
      <c r="J118" s="164">
        <f>SUM(J112:J117)</f>
        <v>497.2</v>
      </c>
      <c r="K118" s="146"/>
      <c r="L118" s="219"/>
    </row>
    <row r="119" spans="1:13" ht="15.75" thickBot="1" x14ac:dyDescent="0.3">
      <c r="A119" s="9">
        <f>A112</f>
        <v>2</v>
      </c>
      <c r="B119" s="9">
        <f>B112</f>
        <v>2</v>
      </c>
      <c r="C119" s="6" t="s">
        <v>22</v>
      </c>
      <c r="D119" s="42" t="s">
        <v>23</v>
      </c>
      <c r="E119" s="183" t="s">
        <v>136</v>
      </c>
      <c r="F119" s="94">
        <v>60</v>
      </c>
      <c r="G119" s="94">
        <v>0.5</v>
      </c>
      <c r="H119" s="94">
        <v>0.1</v>
      </c>
      <c r="I119" s="131">
        <v>1.5</v>
      </c>
      <c r="J119" s="97">
        <v>8.5</v>
      </c>
      <c r="K119" s="145">
        <v>55</v>
      </c>
      <c r="L119" s="196"/>
    </row>
    <row r="120" spans="1:13" ht="15.75" thickBot="1" x14ac:dyDescent="0.3">
      <c r="A120" s="10"/>
      <c r="B120" s="11"/>
      <c r="C120" s="7"/>
      <c r="D120" s="39" t="s">
        <v>24</v>
      </c>
      <c r="E120" s="33" t="s">
        <v>137</v>
      </c>
      <c r="F120" s="32">
        <v>200</v>
      </c>
      <c r="G120" s="32">
        <v>5.0999999999999996</v>
      </c>
      <c r="H120" s="32">
        <v>5.8</v>
      </c>
      <c r="I120" s="122">
        <v>10.8</v>
      </c>
      <c r="J120" s="72">
        <v>115.6</v>
      </c>
      <c r="K120" s="173">
        <v>201</v>
      </c>
      <c r="L120" s="24"/>
    </row>
    <row r="121" spans="1:13" ht="15.75" thickBot="1" x14ac:dyDescent="0.3">
      <c r="A121" s="10"/>
      <c r="B121" s="11"/>
      <c r="C121" s="7"/>
      <c r="D121" s="39" t="s">
        <v>25</v>
      </c>
      <c r="E121" s="33" t="s">
        <v>138</v>
      </c>
      <c r="F121" s="32">
        <v>100</v>
      </c>
      <c r="G121" s="32">
        <v>14.1</v>
      </c>
      <c r="H121" s="32">
        <v>5.8</v>
      </c>
      <c r="I121" s="122">
        <v>4.4000000000000004</v>
      </c>
      <c r="J121" s="72">
        <v>126.4</v>
      </c>
      <c r="K121" s="173">
        <v>643</v>
      </c>
      <c r="L121" s="24"/>
    </row>
    <row r="122" spans="1:13" ht="15.75" thickBot="1" x14ac:dyDescent="0.3">
      <c r="A122" s="10"/>
      <c r="B122" s="11"/>
      <c r="C122" s="7"/>
      <c r="D122" s="39" t="s">
        <v>26</v>
      </c>
      <c r="E122" s="37" t="s">
        <v>84</v>
      </c>
      <c r="F122" s="32">
        <v>150</v>
      </c>
      <c r="G122" s="32">
        <v>5.3</v>
      </c>
      <c r="H122" s="32">
        <v>4.9000000000000004</v>
      </c>
      <c r="I122" s="122">
        <v>32.799999999999997</v>
      </c>
      <c r="J122" s="72">
        <v>196.8</v>
      </c>
      <c r="K122" s="173">
        <v>413</v>
      </c>
      <c r="L122" s="24"/>
    </row>
    <row r="123" spans="1:13" ht="15.75" thickBot="1" x14ac:dyDescent="0.3">
      <c r="A123" s="10"/>
      <c r="B123" s="11"/>
      <c r="C123" s="7"/>
      <c r="D123" s="39" t="s">
        <v>27</v>
      </c>
      <c r="E123" s="153" t="s">
        <v>77</v>
      </c>
      <c r="F123" s="32">
        <v>200</v>
      </c>
      <c r="G123" s="32">
        <v>0.5</v>
      </c>
      <c r="H123" s="122">
        <v>0</v>
      </c>
      <c r="I123" s="122">
        <v>19.8</v>
      </c>
      <c r="J123" s="72">
        <v>81</v>
      </c>
      <c r="K123" s="173">
        <v>868</v>
      </c>
      <c r="L123" s="24"/>
    </row>
    <row r="124" spans="1:13" ht="15.75" thickBot="1" x14ac:dyDescent="0.3">
      <c r="A124" s="10"/>
      <c r="B124" s="11"/>
      <c r="C124" s="7"/>
      <c r="D124" s="127" t="s">
        <v>21</v>
      </c>
      <c r="E124" s="153" t="s">
        <v>73</v>
      </c>
      <c r="F124" s="32">
        <v>60</v>
      </c>
      <c r="G124" s="32">
        <v>4.5999999999999996</v>
      </c>
      <c r="H124" s="32">
        <v>0.5</v>
      </c>
      <c r="I124" s="122">
        <v>29.5</v>
      </c>
      <c r="J124" s="72">
        <v>140.6</v>
      </c>
      <c r="K124" s="173" t="s">
        <v>41</v>
      </c>
      <c r="L124" s="24"/>
    </row>
    <row r="125" spans="1:13" ht="15.75" thickBot="1" x14ac:dyDescent="0.3">
      <c r="A125" s="10"/>
      <c r="B125" s="11"/>
      <c r="C125" s="7"/>
      <c r="D125" s="138" t="s">
        <v>21</v>
      </c>
      <c r="E125" s="51" t="s">
        <v>58</v>
      </c>
      <c r="F125" s="46">
        <v>50</v>
      </c>
      <c r="G125" s="250">
        <v>3.3</v>
      </c>
      <c r="H125" s="46">
        <v>0.6</v>
      </c>
      <c r="I125" s="139">
        <v>16.7</v>
      </c>
      <c r="J125" s="140">
        <v>85.4</v>
      </c>
      <c r="K125" s="172" t="s">
        <v>41</v>
      </c>
      <c r="L125" s="218"/>
    </row>
    <row r="126" spans="1:13" ht="15.75" thickBot="1" x14ac:dyDescent="0.3">
      <c r="A126" s="59"/>
      <c r="B126" s="261"/>
      <c r="C126" s="262"/>
      <c r="D126" s="263"/>
      <c r="E126" s="106" t="s">
        <v>28</v>
      </c>
      <c r="F126" s="132">
        <f>SUM(F119:F125)</f>
        <v>820</v>
      </c>
      <c r="G126" s="129">
        <f>SUM(G119:G125)</f>
        <v>33.4</v>
      </c>
      <c r="H126" s="129">
        <f>SUM(H119:H125)</f>
        <v>17.700000000000003</v>
      </c>
      <c r="I126" s="129">
        <f>SUM(I119:I125)</f>
        <v>115.5</v>
      </c>
      <c r="J126" s="133">
        <f>SUM(J119:J125)</f>
        <v>754.3</v>
      </c>
      <c r="K126" s="260"/>
      <c r="L126" s="219"/>
    </row>
    <row r="127" spans="1:13" ht="15.75" thickBot="1" x14ac:dyDescent="0.25">
      <c r="A127" s="189">
        <f>A112</f>
        <v>2</v>
      </c>
      <c r="B127" s="189">
        <f>B112</f>
        <v>2</v>
      </c>
      <c r="C127" s="418" t="s">
        <v>4</v>
      </c>
      <c r="D127" s="415"/>
      <c r="E127" s="225"/>
      <c r="F127" s="227">
        <f>F118+F126</f>
        <v>1360</v>
      </c>
      <c r="G127" s="227">
        <f>G118+G126</f>
        <v>55</v>
      </c>
      <c r="H127" s="227">
        <f>H118+H126</f>
        <v>25.700000000000003</v>
      </c>
      <c r="I127" s="227">
        <f>I118+I126</f>
        <v>195.6</v>
      </c>
      <c r="J127" s="227">
        <f>J118+J126</f>
        <v>1251.5</v>
      </c>
      <c r="K127" s="228"/>
      <c r="L127" s="222"/>
      <c r="M127" s="2" t="s">
        <v>139</v>
      </c>
    </row>
    <row r="128" spans="1:13" ht="15.75" thickBot="1" x14ac:dyDescent="0.25">
      <c r="A128" s="62"/>
      <c r="B128" s="63"/>
      <c r="C128" s="211"/>
      <c r="D128" s="238"/>
      <c r="E128" s="239"/>
      <c r="F128" s="245"/>
      <c r="G128" s="245"/>
      <c r="H128" s="245"/>
      <c r="I128" s="245"/>
      <c r="J128" s="245"/>
      <c r="K128" s="245"/>
      <c r="L128" s="246"/>
    </row>
    <row r="129" spans="1:13" ht="15.75" customHeight="1" thickBot="1" x14ac:dyDescent="0.3">
      <c r="A129" s="17">
        <v>2</v>
      </c>
      <c r="B129" s="11">
        <v>3</v>
      </c>
      <c r="C129" s="7" t="s">
        <v>19</v>
      </c>
      <c r="D129" s="42" t="s">
        <v>76</v>
      </c>
      <c r="E129" s="183" t="s">
        <v>44</v>
      </c>
      <c r="F129" s="94">
        <v>70</v>
      </c>
      <c r="G129" s="94">
        <v>4.5</v>
      </c>
      <c r="H129" s="118">
        <v>17.3</v>
      </c>
      <c r="I129" s="94">
        <v>31.5</v>
      </c>
      <c r="J129" s="94">
        <v>186.8</v>
      </c>
      <c r="K129" s="145">
        <v>3</v>
      </c>
      <c r="L129" s="196"/>
    </row>
    <row r="130" spans="1:13" ht="15.75" thickBot="1" x14ac:dyDescent="0.3">
      <c r="A130" s="17"/>
      <c r="B130" s="11"/>
      <c r="C130" s="7"/>
      <c r="D130" s="127" t="s">
        <v>20</v>
      </c>
      <c r="E130" s="33" t="s">
        <v>140</v>
      </c>
      <c r="F130" s="32">
        <v>200</v>
      </c>
      <c r="G130" s="32">
        <v>5.3</v>
      </c>
      <c r="H130" s="31">
        <v>5.7</v>
      </c>
      <c r="I130" s="32">
        <v>25.3</v>
      </c>
      <c r="J130" s="32">
        <v>174.2</v>
      </c>
      <c r="K130" s="36">
        <v>262</v>
      </c>
      <c r="L130" s="24"/>
    </row>
    <row r="131" spans="1:13" ht="15.75" thickBot="1" x14ac:dyDescent="0.3">
      <c r="A131" s="17"/>
      <c r="B131" s="11"/>
      <c r="C131" s="7"/>
      <c r="D131" s="127" t="s">
        <v>27</v>
      </c>
      <c r="E131" s="33" t="s">
        <v>80</v>
      </c>
      <c r="F131" s="32">
        <v>200</v>
      </c>
      <c r="G131" s="122">
        <v>4.7</v>
      </c>
      <c r="H131" s="72">
        <v>4.3</v>
      </c>
      <c r="I131" s="32">
        <v>12.4</v>
      </c>
      <c r="J131" s="122">
        <v>107.2</v>
      </c>
      <c r="K131" s="36">
        <v>959</v>
      </c>
      <c r="L131" s="24"/>
      <c r="M131" s="66"/>
    </row>
    <row r="132" spans="1:13" ht="15.75" thickBot="1" x14ac:dyDescent="0.3">
      <c r="A132" s="17"/>
      <c r="B132" s="11"/>
      <c r="C132" s="7"/>
      <c r="D132" s="127" t="s">
        <v>21</v>
      </c>
      <c r="E132" s="167" t="s">
        <v>73</v>
      </c>
      <c r="F132" s="166">
        <v>20</v>
      </c>
      <c r="G132" s="122">
        <v>3</v>
      </c>
      <c r="H132" s="31">
        <v>0.4</v>
      </c>
      <c r="I132" s="31">
        <v>19.7</v>
      </c>
      <c r="J132" s="31">
        <v>46.9</v>
      </c>
      <c r="K132" s="151" t="s">
        <v>41</v>
      </c>
      <c r="L132" s="24"/>
    </row>
    <row r="133" spans="1:13" ht="15.75" thickBot="1" x14ac:dyDescent="0.3">
      <c r="A133" s="17"/>
      <c r="B133" s="11"/>
      <c r="C133" s="7"/>
      <c r="D133" s="138" t="s">
        <v>60</v>
      </c>
      <c r="E133" s="34" t="s">
        <v>39</v>
      </c>
      <c r="F133" s="32" t="s">
        <v>57</v>
      </c>
      <c r="G133" s="32">
        <v>0.8</v>
      </c>
      <c r="H133" s="31">
        <v>0.2</v>
      </c>
      <c r="I133" s="32">
        <v>7.5</v>
      </c>
      <c r="J133" s="122">
        <v>35</v>
      </c>
      <c r="K133" s="148" t="s">
        <v>41</v>
      </c>
      <c r="L133" s="24"/>
    </row>
    <row r="134" spans="1:13" ht="15.75" thickBot="1" x14ac:dyDescent="0.3">
      <c r="A134" s="43"/>
      <c r="B134" s="44"/>
      <c r="C134" s="45"/>
      <c r="D134" s="255"/>
      <c r="E134" s="106" t="s">
        <v>28</v>
      </c>
      <c r="F134" s="64">
        <f>SUM(F129+F130+F131+F132+F133)</f>
        <v>590</v>
      </c>
      <c r="G134" s="135">
        <f>SUM(G129:G133)</f>
        <v>18.3</v>
      </c>
      <c r="H134" s="136">
        <f>SUM(H129:H133)</f>
        <v>27.9</v>
      </c>
      <c r="I134" s="53">
        <f>SUM(I129:I133)</f>
        <v>96.4</v>
      </c>
      <c r="J134" s="400">
        <f>SUM(J129:J133)</f>
        <v>550.1</v>
      </c>
      <c r="K134" s="149"/>
      <c r="L134" s="55"/>
    </row>
    <row r="135" spans="1:13" ht="15.75" thickBot="1" x14ac:dyDescent="0.3">
      <c r="A135" s="91">
        <v>2</v>
      </c>
      <c r="B135" s="56">
        <v>3</v>
      </c>
      <c r="C135" s="6" t="s">
        <v>22</v>
      </c>
      <c r="D135" s="42" t="s">
        <v>23</v>
      </c>
      <c r="E135" s="256" t="s">
        <v>141</v>
      </c>
      <c r="F135" s="251">
        <v>60</v>
      </c>
      <c r="G135" s="252">
        <v>0.8</v>
      </c>
      <c r="H135" s="252">
        <v>0.1</v>
      </c>
      <c r="I135" s="253">
        <v>2.2999999999999998</v>
      </c>
      <c r="J135" s="252">
        <v>12.8</v>
      </c>
      <c r="K135" s="254">
        <v>58</v>
      </c>
      <c r="L135" s="55"/>
    </row>
    <row r="136" spans="1:13" ht="15.75" thickBot="1" x14ac:dyDescent="0.3">
      <c r="A136" s="19"/>
      <c r="B136" s="9"/>
      <c r="C136" s="6"/>
      <c r="D136" s="39" t="s">
        <v>24</v>
      </c>
      <c r="E136" s="33" t="s">
        <v>142</v>
      </c>
      <c r="F136" s="32">
        <v>200</v>
      </c>
      <c r="G136" s="122">
        <v>5.9</v>
      </c>
      <c r="H136" s="122">
        <v>6.8</v>
      </c>
      <c r="I136" s="72">
        <v>12.5</v>
      </c>
      <c r="J136" s="72">
        <v>136.80000000000001</v>
      </c>
      <c r="K136" s="36">
        <v>200</v>
      </c>
      <c r="L136" s="24"/>
    </row>
    <row r="137" spans="1:13" ht="15.75" thickBot="1" x14ac:dyDescent="0.3">
      <c r="A137" s="17"/>
      <c r="B137" s="11"/>
      <c r="C137" s="7"/>
      <c r="D137" s="39" t="s">
        <v>25</v>
      </c>
      <c r="E137" s="33" t="s">
        <v>143</v>
      </c>
      <c r="F137" s="32">
        <v>90</v>
      </c>
      <c r="G137" s="122">
        <v>11</v>
      </c>
      <c r="H137" s="122">
        <v>9</v>
      </c>
      <c r="I137" s="72">
        <v>6.5</v>
      </c>
      <c r="J137" s="72">
        <v>236.2</v>
      </c>
      <c r="K137" s="394" t="s">
        <v>98</v>
      </c>
      <c r="L137" s="24"/>
    </row>
    <row r="138" spans="1:13" ht="15.75" thickBot="1" x14ac:dyDescent="0.3">
      <c r="A138" s="17"/>
      <c r="B138" s="11"/>
      <c r="C138" s="7"/>
      <c r="D138" s="39" t="s">
        <v>26</v>
      </c>
      <c r="E138" s="33" t="s">
        <v>66</v>
      </c>
      <c r="F138" s="32">
        <v>150</v>
      </c>
      <c r="G138" s="122">
        <v>3.9</v>
      </c>
      <c r="H138" s="122">
        <v>3.7</v>
      </c>
      <c r="I138" s="72">
        <v>33.700000000000003</v>
      </c>
      <c r="J138" s="72">
        <v>168.6</v>
      </c>
      <c r="K138" s="394">
        <v>299</v>
      </c>
      <c r="L138" s="24"/>
    </row>
    <row r="139" spans="1:13" ht="15.75" thickBot="1" x14ac:dyDescent="0.3">
      <c r="A139" s="17"/>
      <c r="B139" s="11"/>
      <c r="C139" s="7"/>
      <c r="D139" s="39" t="s">
        <v>27</v>
      </c>
      <c r="E139" s="33" t="s">
        <v>144</v>
      </c>
      <c r="F139" s="32">
        <v>200</v>
      </c>
      <c r="G139" s="122">
        <v>0.2</v>
      </c>
      <c r="H139" s="122">
        <v>0.1</v>
      </c>
      <c r="I139" s="72">
        <v>10.199999999999999</v>
      </c>
      <c r="J139" s="72">
        <v>42.5</v>
      </c>
      <c r="K139" s="36">
        <v>859</v>
      </c>
      <c r="L139" s="24"/>
    </row>
    <row r="140" spans="1:13" ht="15.75" thickBot="1" x14ac:dyDescent="0.3">
      <c r="A140" s="17"/>
      <c r="B140" s="11"/>
      <c r="C140" s="7"/>
      <c r="D140" s="127" t="s">
        <v>21</v>
      </c>
      <c r="E140" s="29" t="s">
        <v>42</v>
      </c>
      <c r="F140" s="32">
        <v>30</v>
      </c>
      <c r="G140" s="122">
        <v>2.2999999999999998</v>
      </c>
      <c r="H140" s="122">
        <v>0.2</v>
      </c>
      <c r="I140" s="72">
        <v>14.8</v>
      </c>
      <c r="J140" s="72">
        <v>70.3</v>
      </c>
      <c r="K140" s="36" t="s">
        <v>41</v>
      </c>
      <c r="L140" s="24"/>
    </row>
    <row r="141" spans="1:13" ht="15.75" thickBot="1" x14ac:dyDescent="0.3">
      <c r="A141" s="17"/>
      <c r="B141" s="11"/>
      <c r="C141" s="7"/>
      <c r="D141" s="138" t="s">
        <v>21</v>
      </c>
      <c r="E141" s="51" t="s">
        <v>49</v>
      </c>
      <c r="F141" s="46">
        <v>30</v>
      </c>
      <c r="G141" s="139">
        <v>2</v>
      </c>
      <c r="H141" s="139">
        <v>0.4</v>
      </c>
      <c r="I141" s="140">
        <v>10</v>
      </c>
      <c r="J141" s="140">
        <v>51.2</v>
      </c>
      <c r="K141" s="67" t="s">
        <v>41</v>
      </c>
      <c r="L141" s="24"/>
    </row>
    <row r="142" spans="1:13" ht="15.75" thickBot="1" x14ac:dyDescent="0.3">
      <c r="A142" s="17"/>
      <c r="B142" s="11"/>
      <c r="C142" s="69"/>
      <c r="D142" s="141"/>
      <c r="E142" s="106" t="s">
        <v>28</v>
      </c>
      <c r="F142" s="64">
        <f>SUM(F135:F141)</f>
        <v>760</v>
      </c>
      <c r="G142" s="135">
        <f>SUM(G135:G141)</f>
        <v>26.099999999999998</v>
      </c>
      <c r="H142" s="135">
        <f>SUM(H135:H141)</f>
        <v>20.299999999999997</v>
      </c>
      <c r="I142" s="136">
        <f>SUM(I135:I141)</f>
        <v>90</v>
      </c>
      <c r="J142" s="137">
        <f>SUM(J135:J141)</f>
        <v>718.4</v>
      </c>
      <c r="K142" s="68"/>
      <c r="L142" s="55"/>
    </row>
    <row r="143" spans="1:13" ht="15.75" thickBot="1" x14ac:dyDescent="0.25">
      <c r="A143" s="207">
        <f>A129</f>
        <v>2</v>
      </c>
      <c r="B143" s="208">
        <f>B129</f>
        <v>3</v>
      </c>
      <c r="C143" s="414" t="s">
        <v>4</v>
      </c>
      <c r="D143" s="415"/>
      <c r="E143" s="225"/>
      <c r="F143" s="233">
        <f>SUM(F134+F142)</f>
        <v>1350</v>
      </c>
      <c r="G143" s="234">
        <f>SUM(G134+G142)</f>
        <v>44.4</v>
      </c>
      <c r="H143" s="234">
        <f>SUM(H134+H142)</f>
        <v>48.199999999999996</v>
      </c>
      <c r="I143" s="234">
        <f>SUM(I134+I142)</f>
        <v>186.4</v>
      </c>
      <c r="J143" s="235">
        <f>SUM(J134+J142)</f>
        <v>1268.5</v>
      </c>
      <c r="K143" s="236"/>
      <c r="L143" s="237"/>
      <c r="M143" s="2" t="s">
        <v>145</v>
      </c>
    </row>
    <row r="144" spans="1:13" ht="15.75" thickBot="1" x14ac:dyDescent="0.25">
      <c r="A144" s="62"/>
      <c r="B144" s="63"/>
      <c r="C144" s="211"/>
      <c r="D144" s="238"/>
      <c r="E144" s="239"/>
      <c r="F144" s="240"/>
      <c r="G144" s="241"/>
      <c r="H144" s="241"/>
      <c r="I144" s="241"/>
      <c r="J144" s="242"/>
      <c r="K144" s="243"/>
      <c r="L144" s="244"/>
    </row>
    <row r="145" spans="1:13" ht="15.75" thickBot="1" x14ac:dyDescent="0.3">
      <c r="A145" s="17">
        <v>2</v>
      </c>
      <c r="B145" s="11">
        <v>4</v>
      </c>
      <c r="C145" s="7" t="s">
        <v>19</v>
      </c>
      <c r="D145" s="42" t="s">
        <v>23</v>
      </c>
      <c r="E145" s="183" t="s">
        <v>136</v>
      </c>
      <c r="F145" s="94" t="s">
        <v>52</v>
      </c>
      <c r="G145" s="94" t="s">
        <v>53</v>
      </c>
      <c r="H145" s="94" t="s">
        <v>37</v>
      </c>
      <c r="I145" s="94" t="s">
        <v>54</v>
      </c>
      <c r="J145" s="401">
        <v>8.5</v>
      </c>
      <c r="K145" s="145">
        <v>55</v>
      </c>
      <c r="L145" s="196"/>
    </row>
    <row r="146" spans="1:13" ht="15.75" thickBot="1" x14ac:dyDescent="0.3">
      <c r="A146" s="17"/>
      <c r="B146" s="11"/>
      <c r="C146" s="7"/>
      <c r="D146" s="127" t="s">
        <v>20</v>
      </c>
      <c r="E146" s="183" t="s">
        <v>71</v>
      </c>
      <c r="F146" s="94">
        <v>150</v>
      </c>
      <c r="G146" s="94">
        <v>8.1999999999999993</v>
      </c>
      <c r="H146" s="94">
        <v>6.3</v>
      </c>
      <c r="I146" s="94">
        <v>35.9</v>
      </c>
      <c r="J146" s="401">
        <v>133.69999999999999</v>
      </c>
      <c r="K146" s="145">
        <v>679</v>
      </c>
      <c r="L146" s="196"/>
    </row>
    <row r="147" spans="1:13" ht="15.75" thickBot="1" x14ac:dyDescent="0.3">
      <c r="A147" s="17"/>
      <c r="B147" s="11"/>
      <c r="C147" s="7"/>
      <c r="D147" s="127" t="s">
        <v>20</v>
      </c>
      <c r="E147" s="183" t="s">
        <v>107</v>
      </c>
      <c r="F147" s="94">
        <v>90</v>
      </c>
      <c r="G147" s="94">
        <v>16.399999999999999</v>
      </c>
      <c r="H147" s="94">
        <v>14.6</v>
      </c>
      <c r="I147" s="94">
        <v>14.7</v>
      </c>
      <c r="J147" s="401">
        <v>254.8</v>
      </c>
      <c r="K147" s="350" t="s">
        <v>98</v>
      </c>
      <c r="L147" s="196"/>
    </row>
    <row r="148" spans="1:13" ht="15.75" thickBot="1" x14ac:dyDescent="0.3">
      <c r="A148" s="17"/>
      <c r="B148" s="11"/>
      <c r="C148" s="7"/>
      <c r="D148" s="127" t="s">
        <v>27</v>
      </c>
      <c r="E148" s="33" t="s">
        <v>146</v>
      </c>
      <c r="F148" s="32">
        <v>200</v>
      </c>
      <c r="G148" s="32">
        <v>0.2</v>
      </c>
      <c r="H148" s="32">
        <v>0.1</v>
      </c>
      <c r="I148" s="32">
        <v>6.6</v>
      </c>
      <c r="J148" s="402">
        <v>27.9</v>
      </c>
      <c r="K148" s="173">
        <v>944</v>
      </c>
      <c r="L148" s="24"/>
    </row>
    <row r="149" spans="1:13" ht="15.75" thickBot="1" x14ac:dyDescent="0.3">
      <c r="A149" s="17"/>
      <c r="B149" s="11"/>
      <c r="C149" s="7"/>
      <c r="D149" s="127" t="s">
        <v>21</v>
      </c>
      <c r="E149" s="167" t="s">
        <v>73</v>
      </c>
      <c r="F149" s="32">
        <v>20</v>
      </c>
      <c r="G149" s="122">
        <v>3</v>
      </c>
      <c r="H149" s="122">
        <v>0.4</v>
      </c>
      <c r="I149" s="32">
        <v>19.7</v>
      </c>
      <c r="J149" s="402">
        <v>46.2</v>
      </c>
      <c r="K149" s="173" t="s">
        <v>41</v>
      </c>
      <c r="L149" s="24"/>
      <c r="M149" s="66"/>
    </row>
    <row r="150" spans="1:13" ht="15.75" thickBot="1" x14ac:dyDescent="0.3">
      <c r="A150" s="17"/>
      <c r="B150" s="11"/>
      <c r="C150" s="7"/>
      <c r="D150" s="127" t="s">
        <v>21</v>
      </c>
      <c r="E150" s="167" t="s">
        <v>112</v>
      </c>
      <c r="F150" s="166">
        <v>20</v>
      </c>
      <c r="G150" s="32">
        <v>1.7</v>
      </c>
      <c r="H150" s="32">
        <v>0.3</v>
      </c>
      <c r="I150" s="31">
        <v>8.4</v>
      </c>
      <c r="J150" s="403">
        <v>34.799999999999997</v>
      </c>
      <c r="K150" s="173" t="s">
        <v>41</v>
      </c>
      <c r="L150" s="24"/>
    </row>
    <row r="151" spans="1:13" ht="15.75" thickBot="1" x14ac:dyDescent="0.3">
      <c r="A151" s="17"/>
      <c r="B151" s="11"/>
      <c r="C151" s="7"/>
      <c r="D151" s="127" t="s">
        <v>60</v>
      </c>
      <c r="E151" s="34" t="s">
        <v>39</v>
      </c>
      <c r="F151" s="32" t="s">
        <v>57</v>
      </c>
      <c r="G151" s="32">
        <v>0.4</v>
      </c>
      <c r="H151" s="32">
        <v>0.4</v>
      </c>
      <c r="I151" s="32">
        <v>9.8000000000000007</v>
      </c>
      <c r="J151" s="404">
        <v>44.4</v>
      </c>
      <c r="K151" s="148" t="s">
        <v>41</v>
      </c>
      <c r="L151" s="218"/>
    </row>
    <row r="152" spans="1:13" ht="15.75" thickBot="1" x14ac:dyDescent="0.3">
      <c r="A152" s="17"/>
      <c r="B152" s="11"/>
      <c r="C152" s="7"/>
      <c r="D152" s="134"/>
      <c r="E152" s="106" t="s">
        <v>28</v>
      </c>
      <c r="F152" s="64">
        <v>640</v>
      </c>
      <c r="G152" s="135">
        <f>SUM(G145+G146+G147+G148+G149+G150+G151)</f>
        <v>30.399999999999995</v>
      </c>
      <c r="H152" s="135">
        <f>SUM(H145+H146+H147+H148+H149+H150+H151)</f>
        <v>22.2</v>
      </c>
      <c r="I152" s="53">
        <f>SUM(I145+I146+I147+I148+I149+I150+I151)</f>
        <v>96.6</v>
      </c>
      <c r="J152" s="400">
        <f>SUM(J145:J151)</f>
        <v>550.29999999999995</v>
      </c>
      <c r="K152" s="149"/>
      <c r="L152" s="405"/>
    </row>
    <row r="153" spans="1:13" ht="15.75" thickBot="1" x14ac:dyDescent="0.3">
      <c r="A153" s="19">
        <f>A145</f>
        <v>2</v>
      </c>
      <c r="B153" s="9">
        <f>B145</f>
        <v>4</v>
      </c>
      <c r="C153" s="6" t="s">
        <v>22</v>
      </c>
      <c r="D153" s="39" t="s">
        <v>23</v>
      </c>
      <c r="E153" s="33" t="s">
        <v>147</v>
      </c>
      <c r="F153" s="32">
        <v>60</v>
      </c>
      <c r="G153" s="122">
        <v>1.3</v>
      </c>
      <c r="H153" s="122">
        <v>6.6</v>
      </c>
      <c r="I153" s="72">
        <v>2.2000000000000002</v>
      </c>
      <c r="J153" s="72">
        <v>73.400000000000006</v>
      </c>
      <c r="K153" s="173">
        <v>59</v>
      </c>
      <c r="L153" s="196"/>
    </row>
    <row r="154" spans="1:13" ht="15.75" thickBot="1" x14ac:dyDescent="0.3">
      <c r="A154" s="17"/>
      <c r="B154" s="11"/>
      <c r="C154" s="7"/>
      <c r="D154" s="52" t="s">
        <v>24</v>
      </c>
      <c r="E154" s="33" t="s">
        <v>86</v>
      </c>
      <c r="F154" s="32">
        <v>200</v>
      </c>
      <c r="G154" s="122">
        <v>4.5999999999999996</v>
      </c>
      <c r="H154" s="122">
        <v>2.7</v>
      </c>
      <c r="I154" s="72">
        <v>10.9</v>
      </c>
      <c r="J154" s="72">
        <v>85.8</v>
      </c>
      <c r="K154" s="173">
        <v>131</v>
      </c>
      <c r="L154" s="218"/>
    </row>
    <row r="155" spans="1:13" ht="15.75" thickBot="1" x14ac:dyDescent="0.3">
      <c r="A155" s="17"/>
      <c r="B155" s="11"/>
      <c r="C155" s="7"/>
      <c r="D155" s="39" t="s">
        <v>25</v>
      </c>
      <c r="E155" s="33" t="s">
        <v>134</v>
      </c>
      <c r="F155" s="32">
        <v>90</v>
      </c>
      <c r="G155" s="122">
        <v>12.6</v>
      </c>
      <c r="H155" s="122">
        <v>2.4</v>
      </c>
      <c r="I155" s="72">
        <v>7.7</v>
      </c>
      <c r="J155" s="72">
        <v>176.7</v>
      </c>
      <c r="K155" s="394" t="s">
        <v>98</v>
      </c>
      <c r="L155" s="24"/>
    </row>
    <row r="156" spans="1:13" ht="15.75" customHeight="1" thickBot="1" x14ac:dyDescent="0.3">
      <c r="A156" s="17"/>
      <c r="B156" s="11"/>
      <c r="C156" s="7"/>
      <c r="D156" s="39" t="s">
        <v>26</v>
      </c>
      <c r="E156" s="33" t="s">
        <v>64</v>
      </c>
      <c r="F156" s="32">
        <v>150</v>
      </c>
      <c r="G156" s="122">
        <v>3.6</v>
      </c>
      <c r="H156" s="122">
        <v>4.8</v>
      </c>
      <c r="I156" s="72">
        <v>36.4</v>
      </c>
      <c r="J156" s="72">
        <v>203.5</v>
      </c>
      <c r="K156" s="162">
        <v>682</v>
      </c>
      <c r="L156" s="196"/>
    </row>
    <row r="157" spans="1:13" ht="15.75" thickBot="1" x14ac:dyDescent="0.3">
      <c r="A157" s="17"/>
      <c r="B157" s="11"/>
      <c r="C157" s="7"/>
      <c r="D157" s="39" t="s">
        <v>27</v>
      </c>
      <c r="E157" s="33" t="s">
        <v>77</v>
      </c>
      <c r="F157" s="32">
        <v>200</v>
      </c>
      <c r="G157" s="122">
        <v>0.5</v>
      </c>
      <c r="H157" s="122" t="s">
        <v>56</v>
      </c>
      <c r="I157" s="72">
        <v>19.8</v>
      </c>
      <c r="J157" s="72">
        <v>81</v>
      </c>
      <c r="K157" s="173">
        <v>868</v>
      </c>
      <c r="L157" s="24"/>
    </row>
    <row r="158" spans="1:13" ht="15.75" thickBot="1" x14ac:dyDescent="0.3">
      <c r="A158" s="17"/>
      <c r="B158" s="11"/>
      <c r="C158" s="7"/>
      <c r="D158" s="127" t="s">
        <v>21</v>
      </c>
      <c r="E158" s="29" t="s">
        <v>42</v>
      </c>
      <c r="F158" s="32">
        <v>30</v>
      </c>
      <c r="G158" s="122">
        <v>2.2999999999999998</v>
      </c>
      <c r="H158" s="122">
        <v>0.2</v>
      </c>
      <c r="I158" s="72">
        <v>14.8</v>
      </c>
      <c r="J158" s="72">
        <v>70.3</v>
      </c>
      <c r="K158" s="173" t="s">
        <v>41</v>
      </c>
      <c r="L158" s="24"/>
    </row>
    <row r="159" spans="1:13" ht="15.75" thickBot="1" x14ac:dyDescent="0.3">
      <c r="A159" s="17"/>
      <c r="B159" s="11"/>
      <c r="C159" s="7"/>
      <c r="D159" s="138" t="s">
        <v>21</v>
      </c>
      <c r="E159" s="51" t="s">
        <v>49</v>
      </c>
      <c r="F159" s="46">
        <v>30</v>
      </c>
      <c r="G159" s="139">
        <v>2</v>
      </c>
      <c r="H159" s="139">
        <v>0.4</v>
      </c>
      <c r="I159" s="140">
        <v>10</v>
      </c>
      <c r="J159" s="140">
        <v>51.2</v>
      </c>
      <c r="K159" s="172" t="s">
        <v>41</v>
      </c>
      <c r="L159" s="218"/>
    </row>
    <row r="160" spans="1:13" ht="15.75" thickBot="1" x14ac:dyDescent="0.3">
      <c r="A160" s="17"/>
      <c r="B160" s="11"/>
      <c r="C160" s="69"/>
      <c r="D160" s="141"/>
      <c r="E160" s="106" t="s">
        <v>28</v>
      </c>
      <c r="F160" s="64">
        <f>SUM(F153:F159)</f>
        <v>760</v>
      </c>
      <c r="G160" s="135">
        <f>SUM(G153+G154+G155+G156+G157+G158+G159)</f>
        <v>26.900000000000002</v>
      </c>
      <c r="H160" s="135">
        <f>SUM(H153:H159)</f>
        <v>17.099999999999998</v>
      </c>
      <c r="I160" s="136">
        <f>SUM(I153:I159)</f>
        <v>101.8</v>
      </c>
      <c r="J160" s="137">
        <f>SUM(J153:J159)</f>
        <v>741.9</v>
      </c>
      <c r="K160" s="68"/>
      <c r="L160" s="405"/>
    </row>
    <row r="161" spans="1:13" ht="15.75" thickBot="1" x14ac:dyDescent="0.25">
      <c r="A161" s="207">
        <f>A145</f>
        <v>2</v>
      </c>
      <c r="B161" s="208">
        <f>B145</f>
        <v>4</v>
      </c>
      <c r="C161" s="414" t="s">
        <v>4</v>
      </c>
      <c r="D161" s="415"/>
      <c r="E161" s="225"/>
      <c r="F161" s="233">
        <f>SUM(F152+F160)</f>
        <v>1400</v>
      </c>
      <c r="G161" s="234">
        <f>SUM(G152+G160)</f>
        <v>57.3</v>
      </c>
      <c r="H161" s="234">
        <f>SUM(H152+H160)</f>
        <v>39.299999999999997</v>
      </c>
      <c r="I161" s="234">
        <f>SUM(I152+I160)</f>
        <v>198.39999999999998</v>
      </c>
      <c r="J161" s="235">
        <f>SUM(J152+J160)</f>
        <v>1292.1999999999998</v>
      </c>
      <c r="K161" s="236"/>
      <c r="L161" s="407"/>
      <c r="M161" s="2" t="s">
        <v>148</v>
      </c>
    </row>
    <row r="162" spans="1:13" ht="15.75" thickBot="1" x14ac:dyDescent="0.25">
      <c r="A162" s="264"/>
      <c r="B162" s="265"/>
      <c r="C162" s="211"/>
      <c r="D162" s="238"/>
      <c r="E162" s="266"/>
      <c r="F162" s="240"/>
      <c r="G162" s="242"/>
      <c r="H162" s="242"/>
      <c r="I162" s="242"/>
      <c r="J162" s="242"/>
      <c r="K162" s="267"/>
      <c r="L162" s="406"/>
    </row>
    <row r="163" spans="1:13" ht="15.75" thickBot="1" x14ac:dyDescent="0.3">
      <c r="A163" s="17">
        <v>2</v>
      </c>
      <c r="B163" s="11">
        <v>5</v>
      </c>
      <c r="C163" s="7" t="s">
        <v>19</v>
      </c>
      <c r="D163" s="408"/>
      <c r="E163" s="341" t="s">
        <v>92</v>
      </c>
      <c r="F163" s="257">
        <v>30</v>
      </c>
      <c r="G163" s="131">
        <v>2.2999999999999998</v>
      </c>
      <c r="H163" s="131">
        <v>0.7</v>
      </c>
      <c r="I163" s="97">
        <v>16</v>
      </c>
      <c r="J163" s="97">
        <v>79.8</v>
      </c>
      <c r="K163" s="173" t="s">
        <v>41</v>
      </c>
      <c r="L163" s="196"/>
    </row>
    <row r="164" spans="1:13" ht="15.75" thickBot="1" x14ac:dyDescent="0.3">
      <c r="A164" s="17"/>
      <c r="B164" s="11"/>
      <c r="C164" s="69"/>
      <c r="D164" s="345"/>
      <c r="E164" s="341" t="s">
        <v>149</v>
      </c>
      <c r="F164" s="257">
        <v>10</v>
      </c>
      <c r="G164" s="131">
        <v>0.1</v>
      </c>
      <c r="H164" s="131">
        <v>7.2</v>
      </c>
      <c r="I164" s="97">
        <v>0.1</v>
      </c>
      <c r="J164" s="97">
        <v>66.099999999999994</v>
      </c>
      <c r="K164" s="173" t="s">
        <v>41</v>
      </c>
      <c r="L164" s="196"/>
    </row>
    <row r="165" spans="1:13" ht="15.75" thickBot="1" x14ac:dyDescent="0.3">
      <c r="A165" s="17"/>
      <c r="B165" s="11"/>
      <c r="C165" s="69"/>
      <c r="D165" s="409"/>
      <c r="E165" s="341" t="s">
        <v>150</v>
      </c>
      <c r="F165" s="257">
        <v>10</v>
      </c>
      <c r="G165" s="131">
        <v>2.2999999999999998</v>
      </c>
      <c r="H165" s="131">
        <v>2.9</v>
      </c>
      <c r="I165" s="97">
        <v>0</v>
      </c>
      <c r="J165" s="97">
        <v>34.5</v>
      </c>
      <c r="K165" s="173" t="s">
        <v>41</v>
      </c>
      <c r="L165" s="196"/>
    </row>
    <row r="166" spans="1:13" ht="15.75" thickBot="1" x14ac:dyDescent="0.3">
      <c r="A166" s="17"/>
      <c r="B166" s="11"/>
      <c r="C166" s="69"/>
      <c r="D166" s="410" t="s">
        <v>20</v>
      </c>
      <c r="E166" s="33" t="s">
        <v>151</v>
      </c>
      <c r="F166" s="166">
        <v>200</v>
      </c>
      <c r="G166" s="32">
        <v>8.3000000000000007</v>
      </c>
      <c r="H166" s="32">
        <v>10.199999999999999</v>
      </c>
      <c r="I166" s="31">
        <v>37.6</v>
      </c>
      <c r="J166" s="30">
        <v>174.9</v>
      </c>
      <c r="K166" s="173">
        <v>267</v>
      </c>
      <c r="L166" s="24"/>
    </row>
    <row r="167" spans="1:13" ht="15.75" thickBot="1" x14ac:dyDescent="0.3">
      <c r="A167" s="17"/>
      <c r="B167" s="11"/>
      <c r="C167" s="69"/>
      <c r="D167" s="345" t="s">
        <v>27</v>
      </c>
      <c r="E167" s="167" t="s">
        <v>152</v>
      </c>
      <c r="F167" s="166" t="s">
        <v>83</v>
      </c>
      <c r="G167" s="32">
        <v>0.2</v>
      </c>
      <c r="H167" s="122">
        <v>0</v>
      </c>
      <c r="I167" s="31">
        <v>6.4</v>
      </c>
      <c r="J167" s="31">
        <v>26.8</v>
      </c>
      <c r="K167" s="173">
        <v>943</v>
      </c>
      <c r="L167" s="24"/>
      <c r="M167" s="66"/>
    </row>
    <row r="168" spans="1:13" ht="15.75" thickBot="1" x14ac:dyDescent="0.3">
      <c r="A168" s="17"/>
      <c r="B168" s="11"/>
      <c r="C168" s="69"/>
      <c r="D168" s="410" t="s">
        <v>21</v>
      </c>
      <c r="E168" s="342" t="s">
        <v>73</v>
      </c>
      <c r="F168" s="170">
        <v>20</v>
      </c>
      <c r="G168" s="122">
        <v>3</v>
      </c>
      <c r="H168" s="122">
        <v>0.4</v>
      </c>
      <c r="I168" s="72">
        <v>19.7</v>
      </c>
      <c r="J168" s="72">
        <v>46.9</v>
      </c>
      <c r="K168" s="173" t="s">
        <v>41</v>
      </c>
      <c r="L168" s="24"/>
    </row>
    <row r="169" spans="1:13" ht="15.75" thickBot="1" x14ac:dyDescent="0.3">
      <c r="A169" s="17"/>
      <c r="B169" s="11"/>
      <c r="C169" s="69"/>
      <c r="D169" s="410" t="s">
        <v>60</v>
      </c>
      <c r="E169" s="29" t="s">
        <v>39</v>
      </c>
      <c r="F169" s="166" t="s">
        <v>57</v>
      </c>
      <c r="G169" s="32">
        <v>1.5</v>
      </c>
      <c r="H169" s="32">
        <v>0.5</v>
      </c>
      <c r="I169" s="72">
        <v>21</v>
      </c>
      <c r="J169" s="31">
        <v>94.5</v>
      </c>
      <c r="K169" s="173" t="s">
        <v>41</v>
      </c>
      <c r="L169" s="24"/>
    </row>
    <row r="170" spans="1:13" ht="15.75" thickBot="1" x14ac:dyDescent="0.3">
      <c r="A170" s="18"/>
      <c r="B170" s="13"/>
      <c r="C170" s="120"/>
      <c r="D170" s="121"/>
      <c r="E170" s="106" t="s">
        <v>28</v>
      </c>
      <c r="F170" s="124">
        <f>SUM(F163+F164+F165+F166+F167+F168+F169)</f>
        <v>570</v>
      </c>
      <c r="G170" s="126">
        <f>SUM(G163:G169)</f>
        <v>17.7</v>
      </c>
      <c r="H170" s="126">
        <f>SUM(H163:H169)</f>
        <v>21.9</v>
      </c>
      <c r="I170" s="126">
        <f>SUM(I163:I169)</f>
        <v>100.8</v>
      </c>
      <c r="J170" s="161">
        <f>SUM(J163:J169)</f>
        <v>523.5</v>
      </c>
      <c r="K170" s="171"/>
      <c r="L170" s="78"/>
    </row>
    <row r="171" spans="1:13" ht="15.75" thickBot="1" x14ac:dyDescent="0.3">
      <c r="A171" s="17">
        <v>2</v>
      </c>
      <c r="B171" s="11">
        <v>5</v>
      </c>
      <c r="C171" s="7" t="s">
        <v>90</v>
      </c>
      <c r="D171" s="42" t="s">
        <v>23</v>
      </c>
      <c r="E171" s="183" t="s">
        <v>121</v>
      </c>
      <c r="F171" s="32" t="s">
        <v>34</v>
      </c>
      <c r="G171" s="32">
        <v>1.1000000000000001</v>
      </c>
      <c r="H171" s="31">
        <v>0.2</v>
      </c>
      <c r="I171" s="32">
        <v>3.8</v>
      </c>
      <c r="J171" s="32">
        <v>12.8</v>
      </c>
      <c r="K171" s="174">
        <v>58</v>
      </c>
      <c r="L171" s="24"/>
    </row>
    <row r="172" spans="1:13" ht="15.75" thickBot="1" x14ac:dyDescent="0.3">
      <c r="A172" s="17"/>
      <c r="B172" s="11"/>
      <c r="C172" s="7"/>
      <c r="D172" s="52" t="s">
        <v>24</v>
      </c>
      <c r="E172" s="411" t="s">
        <v>153</v>
      </c>
      <c r="F172" s="32">
        <v>200</v>
      </c>
      <c r="G172" s="32">
        <v>8.6</v>
      </c>
      <c r="H172" s="32">
        <v>4.3</v>
      </c>
      <c r="I172" s="32">
        <v>13.9</v>
      </c>
      <c r="J172" s="32">
        <v>175.4</v>
      </c>
      <c r="K172" s="174">
        <v>201</v>
      </c>
      <c r="L172" s="24"/>
    </row>
    <row r="173" spans="1:13" ht="15.75" thickBot="1" x14ac:dyDescent="0.3">
      <c r="A173" s="17"/>
      <c r="B173" s="11"/>
      <c r="C173" s="7"/>
      <c r="D173" s="52" t="s">
        <v>25</v>
      </c>
      <c r="E173" s="33" t="s">
        <v>154</v>
      </c>
      <c r="F173" s="32">
        <v>200</v>
      </c>
      <c r="G173" s="32">
        <v>23.1</v>
      </c>
      <c r="H173" s="31">
        <v>9.3000000000000007</v>
      </c>
      <c r="I173" s="32">
        <v>41.3</v>
      </c>
      <c r="J173" s="32">
        <v>275.2</v>
      </c>
      <c r="K173" s="174">
        <v>646</v>
      </c>
      <c r="L173" s="24"/>
    </row>
    <row r="174" spans="1:13" ht="15.75" thickBot="1" x14ac:dyDescent="0.3">
      <c r="A174" s="17"/>
      <c r="B174" s="11"/>
      <c r="C174" s="7"/>
      <c r="D174" s="52" t="s">
        <v>27</v>
      </c>
      <c r="E174" s="33" t="s">
        <v>155</v>
      </c>
      <c r="F174" s="32" t="s">
        <v>36</v>
      </c>
      <c r="G174" s="47">
        <v>0.2</v>
      </c>
      <c r="H174" s="31">
        <v>0.1</v>
      </c>
      <c r="I174" s="32">
        <v>6.6</v>
      </c>
      <c r="J174" s="32">
        <v>27.9</v>
      </c>
      <c r="K174" s="174">
        <v>944</v>
      </c>
      <c r="L174" s="24"/>
    </row>
    <row r="175" spans="1:13" ht="15.75" thickBot="1" x14ac:dyDescent="0.3">
      <c r="A175" s="17"/>
      <c r="B175" s="11"/>
      <c r="C175" s="7"/>
      <c r="D175" s="39" t="s">
        <v>21</v>
      </c>
      <c r="E175" s="29" t="s">
        <v>42</v>
      </c>
      <c r="F175" s="32">
        <v>60</v>
      </c>
      <c r="G175" s="32">
        <v>4.5999999999999996</v>
      </c>
      <c r="H175" s="31">
        <v>0.5</v>
      </c>
      <c r="I175" s="32">
        <v>29.5</v>
      </c>
      <c r="J175" s="32">
        <v>140.6</v>
      </c>
      <c r="K175" s="174" t="s">
        <v>41</v>
      </c>
      <c r="L175" s="24"/>
    </row>
    <row r="176" spans="1:13" ht="15.75" thickBot="1" x14ac:dyDescent="0.3">
      <c r="A176" s="91"/>
      <c r="B176" s="56"/>
      <c r="C176" s="57"/>
      <c r="D176" s="39" t="s">
        <v>21</v>
      </c>
      <c r="E176" s="51" t="s">
        <v>43</v>
      </c>
      <c r="F176" s="46">
        <v>50</v>
      </c>
      <c r="G176" s="46">
        <v>3.3</v>
      </c>
      <c r="H176" s="49">
        <v>0.5</v>
      </c>
      <c r="I176" s="46">
        <v>16.7</v>
      </c>
      <c r="J176" s="46">
        <v>85.4</v>
      </c>
      <c r="K176" s="150" t="s">
        <v>41</v>
      </c>
      <c r="L176" s="55"/>
    </row>
    <row r="177" spans="1:13" ht="15.75" thickBot="1" x14ac:dyDescent="0.3">
      <c r="A177" s="18"/>
      <c r="B177" s="13"/>
      <c r="C177" s="120"/>
      <c r="D177" s="121"/>
      <c r="E177" s="106" t="s">
        <v>28</v>
      </c>
      <c r="F177" s="113">
        <f>SUM(F171+F172+F173+F174+F175+F176)</f>
        <v>770</v>
      </c>
      <c r="G177" s="114">
        <f>SUM(G171:G176)</f>
        <v>40.9</v>
      </c>
      <c r="H177" s="114">
        <f>SUM(H171:H176)</f>
        <v>14.9</v>
      </c>
      <c r="I177" s="114">
        <f>SUM(I171:I176)</f>
        <v>111.8</v>
      </c>
      <c r="J177" s="165">
        <f>SUM(J171:J176)</f>
        <v>717.3</v>
      </c>
      <c r="K177" s="116"/>
      <c r="L177" s="78"/>
    </row>
    <row r="178" spans="1:13" ht="15.75" customHeight="1" thickBot="1" x14ac:dyDescent="0.25">
      <c r="A178" s="20">
        <f>A163</f>
        <v>2</v>
      </c>
      <c r="B178" s="21">
        <f>B163</f>
        <v>5</v>
      </c>
      <c r="C178" s="412" t="s">
        <v>4</v>
      </c>
      <c r="D178" s="413"/>
      <c r="E178" s="110"/>
      <c r="F178" s="111">
        <f>F170+F177</f>
        <v>1340</v>
      </c>
      <c r="G178" s="112">
        <f>G170+G177</f>
        <v>58.599999999999994</v>
      </c>
      <c r="H178" s="112">
        <f>H170+H177</f>
        <v>36.799999999999997</v>
      </c>
      <c r="I178" s="112">
        <f>I170+I177</f>
        <v>212.6</v>
      </c>
      <c r="J178" s="111">
        <f>J170+J177</f>
        <v>1240.8</v>
      </c>
      <c r="K178" s="144"/>
      <c r="L178" s="95"/>
      <c r="M178" s="2" t="s">
        <v>156</v>
      </c>
    </row>
    <row r="181" spans="1:13" x14ac:dyDescent="0.2">
      <c r="M181" s="66"/>
    </row>
  </sheetData>
  <mergeCells count="13">
    <mergeCell ref="H1:K1"/>
    <mergeCell ref="H2:K2"/>
    <mergeCell ref="C22:D22"/>
    <mergeCell ref="C39:D39"/>
    <mergeCell ref="C58:D58"/>
    <mergeCell ref="C1:E1"/>
    <mergeCell ref="C178:D178"/>
    <mergeCell ref="C161:D161"/>
    <mergeCell ref="C75:D75"/>
    <mergeCell ref="C93:D93"/>
    <mergeCell ref="C110:D110"/>
    <mergeCell ref="C127:D127"/>
    <mergeCell ref="C143:D14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2025-10-07T13:04:54Z</cp:lastPrinted>
  <dcterms:created xsi:type="dcterms:W3CDTF">2022-05-16T14:23:56Z</dcterms:created>
  <dcterms:modified xsi:type="dcterms:W3CDTF">2026-03-06T03:34:36Z</dcterms:modified>
</cp:coreProperties>
</file>